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cbzh-my.sharepoint.com/personal/thibaut_lebolloch_enseignement-catholique_bzh/Documents/Pers EPS/UGSEL/septembre 2025/commande groupee UGSEL CASAL SPORT/"/>
    </mc:Choice>
  </mc:AlternateContent>
  <xr:revisionPtr revIDLastSave="0" documentId="8_{DFFD614B-CD9E-48F8-A925-D91A41167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H54" i="1" s="1"/>
  <c r="F55" i="1"/>
  <c r="H55" i="1" s="1"/>
  <c r="F56" i="1"/>
  <c r="H56" i="1" s="1"/>
  <c r="F20" i="1"/>
  <c r="H20" i="1" s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6" i="1"/>
  <c r="F47" i="1"/>
  <c r="F48" i="1"/>
  <c r="F49" i="1"/>
  <c r="F50" i="1"/>
  <c r="F51" i="1"/>
  <c r="F52" i="1"/>
  <c r="F53" i="1"/>
  <c r="F57" i="1"/>
  <c r="F58" i="1"/>
  <c r="F59" i="1"/>
  <c r="F60" i="1"/>
  <c r="F61" i="1"/>
  <c r="F62" i="1"/>
  <c r="F6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D45" i="1"/>
  <c r="F45" i="1" s="1"/>
  <c r="H52" i="1" l="1"/>
  <c r="H37" i="1"/>
  <c r="H63" i="1"/>
  <c r="H62" i="1"/>
  <c r="H53" i="1"/>
  <c r="H46" i="1"/>
  <c r="H48" i="1"/>
  <c r="H47" i="1"/>
  <c r="H40" i="1"/>
  <c r="H57" i="1"/>
  <c r="H38" i="1"/>
  <c r="H14" i="1" l="1"/>
  <c r="H11" i="1"/>
  <c r="H12" i="1"/>
  <c r="H13" i="1"/>
  <c r="H36" i="1"/>
  <c r="H15" i="1"/>
  <c r="H16" i="1"/>
  <c r="H17" i="1"/>
  <c r="H18" i="1"/>
  <c r="H19" i="1"/>
  <c r="H21" i="1"/>
  <c r="H22" i="1"/>
  <c r="H23" i="1"/>
  <c r="H24" i="1"/>
  <c r="H42" i="1" l="1"/>
  <c r="H43" i="1"/>
  <c r="H45" i="1"/>
  <c r="H41" i="1"/>
  <c r="H50" i="1"/>
  <c r="H49" i="1"/>
  <c r="H51" i="1"/>
  <c r="H58" i="1"/>
  <c r="H59" i="1"/>
  <c r="H60" i="1"/>
  <c r="H61" i="1"/>
  <c r="H29" i="1"/>
  <c r="H30" i="1"/>
  <c r="H31" i="1"/>
  <c r="H32" i="1"/>
  <c r="H33" i="1"/>
  <c r="H34" i="1"/>
  <c r="H35" i="1"/>
  <c r="H10" i="1"/>
  <c r="H25" i="1"/>
  <c r="H26" i="1"/>
  <c r="H27" i="1"/>
  <c r="H28" i="1"/>
  <c r="H7" i="1"/>
  <c r="H8" i="1"/>
  <c r="H9" i="1"/>
  <c r="H39" i="1"/>
  <c r="H44" i="1"/>
  <c r="H64" i="1" l="1"/>
  <c r="H66" i="1" s="1"/>
</calcChain>
</file>

<file path=xl/sharedStrings.xml><?xml version="1.0" encoding="utf-8"?>
<sst xmlns="http://schemas.openxmlformats.org/spreadsheetml/2006/main" count="135" uniqueCount="134">
  <si>
    <t>COMMANDE ET LIVRAISON</t>
  </si>
  <si>
    <t xml:space="preserve">
Nom de l'Etablissement : _______________________________________________________________________________________________________
Contact : _____________________________________________________________________________________________________________________
Adresse :_____________________________________________________________________________________________________________________
CP : __________ Ville : __________________________________________________________________________________________________________
Téléphone : ___________________________________________________________________________________________________________________
Mail : _________________________________________________________________________________________________________________________
</t>
  </si>
  <si>
    <t>Unité</t>
  </si>
  <si>
    <t>Prix brut HT</t>
  </si>
  <si>
    <t>% remises</t>
  </si>
  <si>
    <t>Prix net HT</t>
  </si>
  <si>
    <t xml:space="preserve">Quantité commandée </t>
  </si>
  <si>
    <t>Total</t>
  </si>
  <si>
    <t>SC1065</t>
  </si>
  <si>
    <t>SC1067</t>
  </si>
  <si>
    <t>SC1068</t>
  </si>
  <si>
    <t>SC1069</t>
  </si>
  <si>
    <t>Lot de 3 roues Educ wheel de diamètres différents (40 cm ; 60 cm ; 80 cm)</t>
  </si>
  <si>
    <t>3 lots de 3 roues Educ wheel (9 roues : 3 de chaque diamètre (40 cm ; 60 cm ; 80 cm))</t>
  </si>
  <si>
    <t>SC702</t>
  </si>
  <si>
    <t>SC1061</t>
  </si>
  <si>
    <t>SC700</t>
  </si>
  <si>
    <t>SC1060</t>
  </si>
  <si>
    <t>CY37</t>
  </si>
  <si>
    <t>CY30</t>
  </si>
  <si>
    <t>D068:BLE</t>
  </si>
  <si>
    <t>D068:JAU</t>
  </si>
  <si>
    <t>D068:ORA</t>
  </si>
  <si>
    <t>D068:ROS</t>
  </si>
  <si>
    <t>D068:ROU</t>
  </si>
  <si>
    <t>D068:VER</t>
  </si>
  <si>
    <t>D068:VIO</t>
  </si>
  <si>
    <t>F364</t>
  </si>
  <si>
    <t>Lot de 40 plots Multi-Marker original (10 JAUNES + 10 ROUGES + 10 BLANCS + 10 BLEUS)</t>
  </si>
  <si>
    <t>D453:BLE</t>
  </si>
  <si>
    <t>D453:JAU</t>
  </si>
  <si>
    <t>D453:ROU</t>
  </si>
  <si>
    <t>D453:VER</t>
  </si>
  <si>
    <t>U1999</t>
  </si>
  <si>
    <t>Sifflet poire à main</t>
  </si>
  <si>
    <t>CR1014</t>
  </si>
  <si>
    <t>Chronomètre Top Casal Sport</t>
  </si>
  <si>
    <t>U812</t>
  </si>
  <si>
    <t>SC546</t>
  </si>
  <si>
    <t>H99</t>
  </si>
  <si>
    <t>U007BIS</t>
  </si>
  <si>
    <t>D782</t>
  </si>
  <si>
    <t>D781</t>
  </si>
  <si>
    <t>F569</t>
  </si>
  <si>
    <t>NB : Les commandes seront validées Franco de Port (sans frais de port)</t>
  </si>
  <si>
    <t>TOTAL HT</t>
  </si>
  <si>
    <t>TVA 20%</t>
  </si>
  <si>
    <t>TOTAL TTC</t>
  </si>
  <si>
    <t>Nom du signataire :</t>
  </si>
  <si>
    <t xml:space="preserve">Tampon : </t>
  </si>
  <si>
    <t>SL1205</t>
  </si>
  <si>
    <t xml:space="preserve">Date : </t>
  </si>
  <si>
    <t>IMPORTANT : Merci de transmettre ce bon de commande par mail à Alexandre BOUCHARD - CASAL SPORT (coordonnées en en-tête), 
qui vous communiquera la facture à régler. Livraison dans votre établissement prévue avant Noël !</t>
  </si>
  <si>
    <t>CY1035:ROU</t>
  </si>
  <si>
    <t>CY1035:BLE</t>
  </si>
  <si>
    <t>CY1035:JAU</t>
  </si>
  <si>
    <t>SC2089</t>
  </si>
  <si>
    <t>SC516</t>
  </si>
  <si>
    <t>SC907</t>
  </si>
  <si>
    <t>JN162</t>
  </si>
  <si>
    <t>GY60312</t>
  </si>
  <si>
    <t>U9995</t>
  </si>
  <si>
    <t>U9991</t>
  </si>
  <si>
    <t>U9915</t>
  </si>
  <si>
    <t>U9923</t>
  </si>
  <si>
    <t>U9919</t>
  </si>
  <si>
    <t>U9911</t>
  </si>
  <si>
    <t>SC5200</t>
  </si>
  <si>
    <t xml:space="preserve">Bande vario élastique plus (plus de 23 m de long) </t>
  </si>
  <si>
    <t>Lot de 24 disques de délimitation (diamètre : 19 cm) : 12 JAUNES + 12 ORANGES + sac</t>
  </si>
  <si>
    <t>CY1035:BLA</t>
  </si>
  <si>
    <t>CY1035:VER</t>
  </si>
  <si>
    <t>U99014</t>
  </si>
  <si>
    <t>U99002</t>
  </si>
  <si>
    <t>U99010</t>
  </si>
  <si>
    <t>Lot de 12 sacs à grains, de couleurs différentes (3 bleus, 3 jaunes,3 rouges, 3 verts)</t>
  </si>
  <si>
    <t xml:space="preserve">Lot de 2 rames pour planche à roulettes standard (ref : SC516) </t>
  </si>
  <si>
    <r>
      <rPr>
        <b/>
        <sz val="11"/>
        <color theme="1"/>
        <rFont val="Calibri"/>
        <family val="2"/>
        <scheme val="minor"/>
      </rPr>
      <t>CASAL SPORT</t>
    </r>
    <r>
      <rPr>
        <sz val="11"/>
        <color theme="1"/>
        <rFont val="Calibri"/>
        <family val="2"/>
        <scheme val="minor"/>
      </rPr>
      <t xml:space="preserve">
1 rue Blériot
67120 ALTORF
Alexandre BOUCHARD (Conseiller commercial - Bretagne)
Tel : 06 76 45 54 91
Email : alexandre.bouchard@casalsport.com   </t>
    </r>
  </si>
  <si>
    <r>
      <rPr>
        <b/>
        <sz val="11"/>
        <color theme="1"/>
        <rFont val="Calibri"/>
        <family val="2"/>
        <scheme val="minor"/>
      </rPr>
      <t>Fédération Sportive Educative de l’Enseignement Catholique 22 
(UGSEL 22)</t>
    </r>
    <r>
      <rPr>
        <sz val="11"/>
        <color theme="1"/>
        <rFont val="Calibri"/>
        <family val="2"/>
        <scheme val="minor"/>
      </rPr>
      <t xml:space="preserve">
Centre Saint-François d’Assise
7 rue Jules Verne
22000 SAINT-BRIEUC
Tel : 02 96 43 85 15
Email : ugsel22@enseignement-catholique.bzh 
</t>
    </r>
  </si>
  <si>
    <r>
      <t>COMMANDE GROUP</t>
    </r>
    <r>
      <rPr>
        <b/>
        <sz val="22"/>
        <color rgb="FF002060"/>
        <rFont val="Calibri"/>
        <family val="2"/>
      </rPr>
      <t>É</t>
    </r>
    <r>
      <rPr>
        <b/>
        <sz val="22"/>
        <color rgb="FF002060"/>
        <rFont val="Calibri"/>
        <family val="2"/>
        <scheme val="minor"/>
      </rPr>
      <t>E UGSEL 22 / CASAL SPORT - Sept./Oct. 2025 - BON DE COMMANDE 
Date limite : vendredi 17 octobre 2025</t>
    </r>
  </si>
  <si>
    <r>
      <t xml:space="preserve">Références
</t>
    </r>
    <r>
      <rPr>
        <b/>
        <sz val="8"/>
        <color theme="1"/>
        <rFont val="Calibri"/>
        <family val="2"/>
        <scheme val="minor"/>
      </rPr>
      <t>(cliquez sur le lien pour visualiser la fiche produit)</t>
    </r>
  </si>
  <si>
    <t>U99022</t>
  </si>
  <si>
    <t>SC1031</t>
  </si>
  <si>
    <t>SC91177</t>
  </si>
  <si>
    <t>SC2234</t>
  </si>
  <si>
    <t>3 anneaux de jonglage souples (1 bleu, 1 rouge, 1 vert)</t>
  </si>
  <si>
    <r>
      <t xml:space="preserve">Désignation/Texte
</t>
    </r>
    <r>
      <rPr>
        <b/>
        <sz val="8"/>
        <color theme="1"/>
        <rFont val="Calibri"/>
        <family val="2"/>
        <scheme val="minor"/>
      </rPr>
      <t>(cliquez sur le lien pour visualiser la fiche produit)</t>
    </r>
  </si>
  <si>
    <t>Compresseur Volcano (gonfleur compresseur électrique spécial ballons)</t>
  </si>
  <si>
    <t>Lot de 10 lattes souples de délimitation (5 BLEUES + 5 ROUGES)</t>
  </si>
  <si>
    <t>Lot de 10 lattes souples de délimitation (5 JAUNES + 5 BLANCHES)</t>
  </si>
  <si>
    <t>Chasuble (Haut. : 62 cm / larg. : 51 cm) Essentielle Taille XXS/XS CASAL SPORT ORANGE FLUO</t>
  </si>
  <si>
    <t>Chasuble (Haut. : 62 cm / larg. : 51 cm) Essentielle Taille XXS/XS CASAL SPORT VERT FLUO</t>
  </si>
  <si>
    <t>Chasuble (Haut. : 62 cm / larg. : 51 cm) Essentielle Taille XXS/XS CASAL SPORT VIOLET FLUO</t>
  </si>
  <si>
    <t>Chasuble (Haut. : 62 cm / larg. : 51 cm) Essentielle Taille XXS/XS CASAL SPORT JAUNE FLUO</t>
  </si>
  <si>
    <t>Chasuble (Haut. : 62 cm / larg. : 51 cm) Essentielle Taille XXS/XS CASAL SPORT BLEU FLUO</t>
  </si>
  <si>
    <t>Chasuble (Haut. : 62 cm / larg. : 51 cm) Essentielle Taille XXS/XS CASAL SPORT ROSE</t>
  </si>
  <si>
    <t>Chasuble (Haut. : 62 cm / larg. : 51 cm) Essentielle Taille XXS/XS CASAL SPORT ROUGE</t>
  </si>
  <si>
    <t xml:space="preserve">Chasuble (Haut. : 62 cm / larg. : 51 cm) Essentielle Taille XXS/XS CASAL SPORT VERT </t>
  </si>
  <si>
    <t xml:space="preserve">Chasuble (Haut. : 62 cm / larg. : 51 cm) Essentielle Taille XXS/XS CASAL SPORT JAUNE </t>
  </si>
  <si>
    <t xml:space="preserve">Chasuble (Haut. : 62 cm / larg. : 51 cm) Essentielle Taille XXS/XS CASAL SPORT BLEU </t>
  </si>
  <si>
    <t>cerceau plat de 50 cm de diamètre BLEU</t>
  </si>
  <si>
    <t>cerceau plat de 50 cm de diamètre JAUNE</t>
  </si>
  <si>
    <t>cerceau plat de 50 cm de diamètre ROUGE</t>
  </si>
  <si>
    <t>cerceau plat de 50 cm de diamètre VERT</t>
  </si>
  <si>
    <t>Corde de 3 m FIG STANDARD BLEU</t>
  </si>
  <si>
    <t>Corde de 3 m FIG STANDARD JAUNE</t>
  </si>
  <si>
    <t>Corde de 3 m FIG STANDARD ORANGE</t>
  </si>
  <si>
    <t>Corde de 3 m FIG STANDARD ROSE</t>
  </si>
  <si>
    <t>Corde de 3 m FIG STANDARD ROUGE</t>
  </si>
  <si>
    <t>Corde de 3 m FIG STANDARD VERT</t>
  </si>
  <si>
    <t>Corde de 3 m FIG STANDARD VIOLET</t>
  </si>
  <si>
    <t>Balle soft géante - 30 cm de diamètre. Adaptée pour le basket, le netzball, le football gaëlique …</t>
  </si>
  <si>
    <t>ballon school hand ultrasoft taille 00. Adapté pour jeux à la main : ballon prisonnier, handball …</t>
  </si>
  <si>
    <t>Jeu de 6 boules de pétanque souples PVC 65 mm - 200 g (usage sur la cour; dans une salle omnisports ...)</t>
  </si>
  <si>
    <t>Roue Educ wheel de 40 cm de diamètre</t>
  </si>
  <si>
    <t>Roue Educ wheel de 60 cm de diamètre</t>
  </si>
  <si>
    <t xml:space="preserve">Roue Educ wheel de 80 cm de diamètre </t>
  </si>
  <si>
    <t>Carrousel gamme évolutive (2/5 ans) - véhicule ludique pour 3 enfants qui doivent se coordonner !</t>
  </si>
  <si>
    <t>Planche à roulettes standard (3/6 ans)</t>
  </si>
  <si>
    <t>Draisienne intensive (3/4 ans)</t>
  </si>
  <si>
    <t>Tricycle une place intensif (3/6 ans)</t>
  </si>
  <si>
    <t>Trotinette standard intensive (3/6 ans)</t>
  </si>
  <si>
    <t>Trotinette à frein intensive (7/10 ans)</t>
  </si>
  <si>
    <t>Acrobatic 6 roues - engin roulant ludique qui fait travailler l'équilibre !</t>
  </si>
  <si>
    <t>NOUVEAUTÉ  : toupie bascule - outil ludique d'apprentissage de l'équilibre et de la coordination</t>
  </si>
  <si>
    <t>NOUVEAUTÉ  : jeu du Hookey - jeu de lancer ludique avec une cible verticale avec crochets et 12 anneaux</t>
  </si>
  <si>
    <t>Bombe de peinture pour marquage temporaire Tempo TP 500 ml - BLANC</t>
  </si>
  <si>
    <t>Bombe de peinture pour marquage temporaire Tempo TP 500 ml - ORANGE</t>
  </si>
  <si>
    <t xml:space="preserve">Bombe de peinture pour marquage durable aérosols Soppec Tracing Pro 750 ml - BLANC </t>
  </si>
  <si>
    <t>Bombe de peinture pour marquage durable aérosols Soppec Tracing Pro 750 ml - JAUNE</t>
  </si>
  <si>
    <t>Bombe de peinture pour marquage durable aérosols Soppec Tracing Pro 750 ml - ROUGE</t>
  </si>
  <si>
    <t>Bombe de peinture pour marquage durable aérosols Soppec Tracing Pro 750 ml - VERT</t>
  </si>
  <si>
    <t>Bombe de peinture pour marquage durable aérosols Soppec Tracing Pro 750 ml - BLEU</t>
  </si>
  <si>
    <t>NOUVEAUTÉ  : jeu de Cornhole - jeu de lancer ludique avec 2 plates-formes et 8 sacs à grains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</si>
</sst>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rgb="FF002060"/>
      <name val="Calibri"/>
      <family val="2"/>
      <scheme val="minor"/>
    </font>
    <font>
      <b/>
      <sz val="22"/>
      <color rgb="FF002060"/>
      <name val="Calibri"/>
      <family val="2"/>
    </font>
    <font>
      <b/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0" fontId="3" fillId="0" borderId="0" xfId="0" applyFont="1"/>
    <xf numFmtId="0" fontId="0" fillId="3" borderId="1" xfId="0" applyFill="1" applyBorder="1"/>
    <xf numFmtId="164" fontId="0" fillId="2" borderId="2" xfId="0" applyNumberFormat="1" applyFill="1" applyBorder="1"/>
    <xf numFmtId="0" fontId="0" fillId="4" borderId="1" xfId="0" applyFill="1" applyBorder="1"/>
    <xf numFmtId="164" fontId="0" fillId="2" borderId="1" xfId="0" applyNumberFormat="1" applyFill="1" applyBorder="1"/>
    <xf numFmtId="0" fontId="10" fillId="4" borderId="1" xfId="1" applyFill="1" applyBorder="1"/>
    <xf numFmtId="9" fontId="0" fillId="2" borderId="1" xfId="0" applyNumberFormat="1" applyFill="1" applyBorder="1"/>
    <xf numFmtId="2" fontId="0" fillId="2" borderId="1" xfId="0" applyNumberFormat="1" applyFill="1" applyBorder="1"/>
    <xf numFmtId="0" fontId="0" fillId="2" borderId="0" xfId="0" applyFill="1"/>
    <xf numFmtId="0" fontId="12" fillId="0" borderId="1" xfId="1" applyFont="1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9" fontId="0" fillId="4" borderId="1" xfId="0" applyNumberFormat="1" applyFill="1" applyBorder="1"/>
    <xf numFmtId="2" fontId="0" fillId="4" borderId="1" xfId="0" applyNumberFormat="1" applyFill="1" applyBorder="1"/>
    <xf numFmtId="164" fontId="0" fillId="4" borderId="1" xfId="0" applyNumberFormat="1" applyFill="1" applyBorder="1"/>
    <xf numFmtId="0" fontId="0" fillId="4" borderId="0" xfId="0" applyFill="1"/>
    <xf numFmtId="0" fontId="10" fillId="0" borderId="1" xfId="1" applyBorder="1"/>
    <xf numFmtId="0" fontId="10" fillId="4" borderId="1" xfId="1" applyFill="1" applyBorder="1" applyAlignment="1">
      <alignment wrapText="1"/>
    </xf>
    <xf numFmtId="0" fontId="10" fillId="2" borderId="1" xfId="1" applyFill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3349450</xdr:colOff>
      <xdr:row>0</xdr:row>
      <xdr:rowOff>125604</xdr:rowOff>
    </xdr:from>
    <xdr:to>
      <xdr:col>1</xdr:col>
      <xdr:colOff>4657830</xdr:colOff>
      <xdr:row>0</xdr:row>
      <xdr:rowOff>1292914</xdr:rowOff>
    </xdr:to>
    <xdr:pic>
      <xdr:nvPicPr>
        <xdr:cNvPr id="2" name="il_fi" descr="http://static07.bonial.fr/Geschaefte/Casal-Sport.v2390.jpg">
          <a:extLst>
            <a:ext uri="{FF2B5EF4-FFF2-40B4-BE49-F238E27FC236}">
              <a16:creationId xmlns:a16="http://schemas.microsoft.com/office/drawing/2014/main" id="{9CC15F44-FEDD-47A4-9862-12F4C459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3626" y="125604"/>
          <a:ext cx="1308380" cy="11673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1226126</xdr:colOff>
      <xdr:row>0</xdr:row>
      <xdr:rowOff>291100</xdr:rowOff>
    </xdr:from>
    <xdr:to>
      <xdr:col>7</xdr:col>
      <xdr:colOff>648955</xdr:colOff>
      <xdr:row>0</xdr:row>
      <xdr:rowOff>1295192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3FCFEA7-B4AB-49F3-92D7-5793FDEAA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0944" y="291100"/>
          <a:ext cx="912193" cy="10040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asalsport.com/fr/cas/chasuble-essentielle-casal-sport-bleu-fluo-u99002" TargetMode="External"/><Relationship Id="rId21" Type="http://schemas.openxmlformats.org/officeDocument/2006/relationships/hyperlink" Target="https://www.casalsport.com/fr/cas/chasuble-essentielle-fluo-violet-casal-sport" TargetMode="External"/><Relationship Id="rId42" Type="http://schemas.openxmlformats.org/officeDocument/2006/relationships/hyperlink" Target="https://www.casalsport.com/fr/cas/cerceau-plat" TargetMode="External"/><Relationship Id="rId47" Type="http://schemas.openxmlformats.org/officeDocument/2006/relationships/hyperlink" Target="https://www.casalsport.com/fr/cas/corde-de-gr-competition-casal-sport-9mm" TargetMode="External"/><Relationship Id="rId63" Type="http://schemas.openxmlformats.org/officeDocument/2006/relationships/hyperlink" Target="https://www.casalsport.com/fr/cas/balle-gonflable-sc546" TargetMode="External"/><Relationship Id="rId68" Type="http://schemas.openxmlformats.org/officeDocument/2006/relationships/hyperlink" Target="https://www.casalsport.com/fr/cas/boules-de-petanque-pvc-initiation-set-de-6" TargetMode="External"/><Relationship Id="rId84" Type="http://schemas.openxmlformats.org/officeDocument/2006/relationships/hyperlink" Target="https://www.casalsport.com/fr/cas/rames-pour-planche-a-roulettes" TargetMode="External"/><Relationship Id="rId89" Type="http://schemas.openxmlformats.org/officeDocument/2006/relationships/hyperlink" Target="https://www.casalsport.com/fr/cas/trottinette-standard-intensive-casal-sport" TargetMode="External"/><Relationship Id="rId112" Type="http://schemas.openxmlformats.org/officeDocument/2006/relationships/hyperlink" Target="https://www.casalsport.com/fr/cas/marquage-durable-aerosols-soppec-tracing-pro-750-ml" TargetMode="External"/><Relationship Id="rId16" Type="http://schemas.openxmlformats.org/officeDocument/2006/relationships/hyperlink" Target="https://www.casalsport.com/fr/cas/bande-elastique-de-saut-velcro-casal-sport-u007bis" TargetMode="External"/><Relationship Id="rId107" Type="http://schemas.openxmlformats.org/officeDocument/2006/relationships/hyperlink" Target="https://www.casalsport.com/fr/cas/marquage-durable-aerosols-soppec-tracing-pro-750-ml" TargetMode="External"/><Relationship Id="rId11" Type="http://schemas.openxmlformats.org/officeDocument/2006/relationships/hyperlink" Target="https://www.casalsport.com/fr/cas/lot-10-lattes-souples-de-delimitation" TargetMode="External"/><Relationship Id="rId32" Type="http://schemas.openxmlformats.org/officeDocument/2006/relationships/hyperlink" Target="https://www.casalsport.com/fr/cas/chasuble-essentielle-casal-sport-vert" TargetMode="External"/><Relationship Id="rId37" Type="http://schemas.openxmlformats.org/officeDocument/2006/relationships/hyperlink" Target="https://www.casalsport.com/fr/cas/cerceau-plat" TargetMode="External"/><Relationship Id="rId53" Type="http://schemas.openxmlformats.org/officeDocument/2006/relationships/hyperlink" Target="https://www.casalsport.com/fr/cas/corde-de-gr-competition-casal-sport-9mm" TargetMode="External"/><Relationship Id="rId58" Type="http://schemas.openxmlformats.org/officeDocument/2006/relationships/hyperlink" Target="https://www.casalsport.com/fr/cas/corde-de-gr-competition-casal-sport-9mm" TargetMode="External"/><Relationship Id="rId74" Type="http://schemas.openxmlformats.org/officeDocument/2006/relationships/hyperlink" Target="https://www.casalsport.com/fr/cas/roue-educ-wheel-diametre-40-60-ou-80-cm" TargetMode="External"/><Relationship Id="rId79" Type="http://schemas.openxmlformats.org/officeDocument/2006/relationships/hyperlink" Target="https://www.casalsport.com/fr/cas/carrousel-gamme-evolutive" TargetMode="External"/><Relationship Id="rId102" Type="http://schemas.openxmlformats.org/officeDocument/2006/relationships/hyperlink" Target="https://www.casalsport.com/fr/cas/marquage-temporaire-tempo-tp" TargetMode="External"/><Relationship Id="rId5" Type="http://schemas.openxmlformats.org/officeDocument/2006/relationships/hyperlink" Target="https://www.casalsport.com/fr/cas/compresseur-volcano" TargetMode="External"/><Relationship Id="rId90" Type="http://schemas.openxmlformats.org/officeDocument/2006/relationships/hyperlink" Target="https://www.casalsport.com/fr/cas/trottinette-standard-intensive-casal-sport" TargetMode="External"/><Relationship Id="rId95" Type="http://schemas.openxmlformats.org/officeDocument/2006/relationships/hyperlink" Target="https://www.casalsport.com/fr/cas/toupie-bascule" TargetMode="External"/><Relationship Id="rId22" Type="http://schemas.openxmlformats.org/officeDocument/2006/relationships/hyperlink" Target="https://www.casalsport.com/fr/cas/chasuble-essentielle-fluo-violet-casal-sport" TargetMode="External"/><Relationship Id="rId27" Type="http://schemas.openxmlformats.org/officeDocument/2006/relationships/hyperlink" Target="https://www.casalsport.com/fr/cas/chasuble-essentielle-casal-sport-rose-u99022" TargetMode="External"/><Relationship Id="rId43" Type="http://schemas.openxmlformats.org/officeDocument/2006/relationships/hyperlink" Target="https://www.casalsport.com/fr/cas/cerceau-plat" TargetMode="External"/><Relationship Id="rId48" Type="http://schemas.openxmlformats.org/officeDocument/2006/relationships/hyperlink" Target="https://www.casalsport.com/fr/cas/corde-de-gr-competition-casal-sport-9mm" TargetMode="External"/><Relationship Id="rId64" Type="http://schemas.openxmlformats.org/officeDocument/2006/relationships/hyperlink" Target="https://www.casalsport.com/fr/cas/balle-gonflable-sc546" TargetMode="External"/><Relationship Id="rId69" Type="http://schemas.openxmlformats.org/officeDocument/2006/relationships/hyperlink" Target="https://www.casalsport.com/fr/cas/roue-educ-wheel-diametre-40-60-ou-80-cm" TargetMode="External"/><Relationship Id="rId113" Type="http://schemas.openxmlformats.org/officeDocument/2006/relationships/hyperlink" Target="https://www.casalsport.com/fr/cas/marquage-durable-aerosols-soppec-tracing-pro-750-ml" TargetMode="External"/><Relationship Id="rId80" Type="http://schemas.openxmlformats.org/officeDocument/2006/relationships/hyperlink" Target="https://www.casalsport.com/fr/cas/carrousel-gamme-evolutive" TargetMode="External"/><Relationship Id="rId85" Type="http://schemas.openxmlformats.org/officeDocument/2006/relationships/hyperlink" Target="https://www.casalsport.com/fr/cas/draisienne-intensive-casal-sport" TargetMode="External"/><Relationship Id="rId12" Type="http://schemas.openxmlformats.org/officeDocument/2006/relationships/hyperlink" Target="https://www.casalsport.com/fr/cas/lot-10-lattes-souples-de-delimitation" TargetMode="External"/><Relationship Id="rId17" Type="http://schemas.openxmlformats.org/officeDocument/2006/relationships/hyperlink" Target="https://www.casalsport.com/fr/cas/chasuble-essentielle-casal-sport-orange-fluo-u99014" TargetMode="External"/><Relationship Id="rId33" Type="http://schemas.openxmlformats.org/officeDocument/2006/relationships/hyperlink" Target="https://www.casalsport.com/fr/cas/chasuble-essentielle-casal-sport-jaune" TargetMode="External"/><Relationship Id="rId38" Type="http://schemas.openxmlformats.org/officeDocument/2006/relationships/hyperlink" Target="https://www.casalsport.com/fr/cas/cerceau-plat" TargetMode="External"/><Relationship Id="rId59" Type="http://schemas.openxmlformats.org/officeDocument/2006/relationships/hyperlink" Target="https://www.casalsport.com/fr/cas/3-anneaux-de-jonglage-souples-32-cm-tanga-sports" TargetMode="External"/><Relationship Id="rId103" Type="http://schemas.openxmlformats.org/officeDocument/2006/relationships/hyperlink" Target="https://www.casalsport.com/fr/cas/marquage-temporaire-tempo-tp" TargetMode="External"/><Relationship Id="rId108" Type="http://schemas.openxmlformats.org/officeDocument/2006/relationships/hyperlink" Target="https://www.casalsport.com/fr/cas/marquage-durable-aerosols-soppec-tracing-pro-750-ml" TargetMode="External"/><Relationship Id="rId54" Type="http://schemas.openxmlformats.org/officeDocument/2006/relationships/hyperlink" Target="https://www.casalsport.com/fr/cas/corde-de-gr-competition-casal-sport-9mm" TargetMode="External"/><Relationship Id="rId70" Type="http://schemas.openxmlformats.org/officeDocument/2006/relationships/hyperlink" Target="https://www.casalsport.com/fr/cas/roue-educ-wheel-diametre-40-60-ou-80-cm" TargetMode="External"/><Relationship Id="rId75" Type="http://schemas.openxmlformats.org/officeDocument/2006/relationships/hyperlink" Target="https://www.casalsport.com/fr/cas/lot-de-3-roues-educ-wheel-de-diametres-differents" TargetMode="External"/><Relationship Id="rId91" Type="http://schemas.openxmlformats.org/officeDocument/2006/relationships/hyperlink" Target="https://www.casalsport.com/fr/cas/trottinette-a-frein-intensive-casal-sport" TargetMode="External"/><Relationship Id="rId96" Type="http://schemas.openxmlformats.org/officeDocument/2006/relationships/hyperlink" Target="https://www.casalsport.com/fr/cas/toupie-bascule" TargetMode="External"/><Relationship Id="rId1" Type="http://schemas.openxmlformats.org/officeDocument/2006/relationships/hyperlink" Target="https://www.casalsport.com/fr/cas/sifflet-poire" TargetMode="External"/><Relationship Id="rId6" Type="http://schemas.openxmlformats.org/officeDocument/2006/relationships/hyperlink" Target="https://www.casalsport.com/fr/cas/compresseur-volcano" TargetMode="External"/><Relationship Id="rId15" Type="http://schemas.openxmlformats.org/officeDocument/2006/relationships/hyperlink" Target="https://www.casalsport.com/fr/cas/bande-elastique-de-saut-velcro-casal-sport-u007bis" TargetMode="External"/><Relationship Id="rId23" Type="http://schemas.openxmlformats.org/officeDocument/2006/relationships/hyperlink" Target="https://www.casalsport.com/fr/cas/chasuble-essentielle-casal-sport-jaune-fluo-u99010" TargetMode="External"/><Relationship Id="rId28" Type="http://schemas.openxmlformats.org/officeDocument/2006/relationships/hyperlink" Target="https://www.casalsport.com/fr/cas/chasuble-essentielle-casal-sport-rose-u99022" TargetMode="External"/><Relationship Id="rId36" Type="http://schemas.openxmlformats.org/officeDocument/2006/relationships/hyperlink" Target="https://www.casalsport.com/fr/cas/chasuble-essentielle-casal-sport-bleu" TargetMode="External"/><Relationship Id="rId49" Type="http://schemas.openxmlformats.org/officeDocument/2006/relationships/hyperlink" Target="https://www.casalsport.com/fr/cas/corde-de-gr-competition-casal-sport-9mm" TargetMode="External"/><Relationship Id="rId57" Type="http://schemas.openxmlformats.org/officeDocument/2006/relationships/hyperlink" Target="https://www.casalsport.com/fr/cas/corde-de-gr-competition-casal-sport-9mm" TargetMode="External"/><Relationship Id="rId106" Type="http://schemas.openxmlformats.org/officeDocument/2006/relationships/hyperlink" Target="https://www.casalsport.com/fr/cas/marquage-durable-aerosols-soppec-tracing-pro-750-ml" TargetMode="External"/><Relationship Id="rId114" Type="http://schemas.openxmlformats.org/officeDocument/2006/relationships/hyperlink" Target="https://www.casalsport.com/fr/cas/marquage-durable-aerosols-soppec-tracing-pro-750-ml" TargetMode="External"/><Relationship Id="rId10" Type="http://schemas.openxmlformats.org/officeDocument/2006/relationships/hyperlink" Target="https://www.casalsport.com/fr/cas/lot-10-lattes-souples-de-delimitation" TargetMode="External"/><Relationship Id="rId31" Type="http://schemas.openxmlformats.org/officeDocument/2006/relationships/hyperlink" Target="https://www.casalsport.com/fr/cas/chasuble-essentielle-casal-sport-vert" TargetMode="External"/><Relationship Id="rId44" Type="http://schemas.openxmlformats.org/officeDocument/2006/relationships/hyperlink" Target="https://www.casalsport.com/fr/cas/cerceau-plat" TargetMode="External"/><Relationship Id="rId52" Type="http://schemas.openxmlformats.org/officeDocument/2006/relationships/hyperlink" Target="https://www.casalsport.com/fr/cas/corde-de-gr-competition-casal-sport-9mm" TargetMode="External"/><Relationship Id="rId60" Type="http://schemas.openxmlformats.org/officeDocument/2006/relationships/hyperlink" Target="https://www.casalsport.com/fr/cas/3-anneaux-de-jonglage-souples-32-cm-tanga-sports" TargetMode="External"/><Relationship Id="rId65" Type="http://schemas.openxmlformats.org/officeDocument/2006/relationships/hyperlink" Target="https://www.casalsport.com/fr/cas/ballon-hand-casal-sport-school-pvc-ultrasolft-h99" TargetMode="External"/><Relationship Id="rId73" Type="http://schemas.openxmlformats.org/officeDocument/2006/relationships/hyperlink" Target="https://www.casalsport.com/fr/cas/roue-educ-wheel-diametre-40-60-ou-80-cm" TargetMode="External"/><Relationship Id="rId78" Type="http://schemas.openxmlformats.org/officeDocument/2006/relationships/hyperlink" Target="https://www.casalsport.com/fr/cas/lot-de-3-roues-educ-wheel-de-diametres-differents" TargetMode="External"/><Relationship Id="rId81" Type="http://schemas.openxmlformats.org/officeDocument/2006/relationships/hyperlink" Target="https://www.casalsport.com/fr/cas/planche-a-roulettes-standard" TargetMode="External"/><Relationship Id="rId86" Type="http://schemas.openxmlformats.org/officeDocument/2006/relationships/hyperlink" Target="https://www.casalsport.com/fr/cas/draisienne-intensive-casal-sport" TargetMode="External"/><Relationship Id="rId94" Type="http://schemas.openxmlformats.org/officeDocument/2006/relationships/hyperlink" Target="https://www.casalsport.com/fr/cas/acrobatic-6-roues" TargetMode="External"/><Relationship Id="rId99" Type="http://schemas.openxmlformats.org/officeDocument/2006/relationships/hyperlink" Target="https://www.casalsport.com/fr/cas/jeux-du-hookey-bs-toys" TargetMode="External"/><Relationship Id="rId101" Type="http://schemas.openxmlformats.org/officeDocument/2006/relationships/hyperlink" Target="https://www.casalsport.com/fr/cas/marquage-temporaire-tempo-tp" TargetMode="External"/><Relationship Id="rId4" Type="http://schemas.openxmlformats.org/officeDocument/2006/relationships/hyperlink" Target="https://www.casalsport.com/fr/cas/chronometre-top-casal-sport" TargetMode="External"/><Relationship Id="rId9" Type="http://schemas.openxmlformats.org/officeDocument/2006/relationships/hyperlink" Target="https://www.casalsport.com/fr/cas/lot-10-lattes-souples-de-delimitation" TargetMode="External"/><Relationship Id="rId13" Type="http://schemas.openxmlformats.org/officeDocument/2006/relationships/hyperlink" Target="https://www.casalsport.com/fr/cas/lot-24-disques-19cm-de-delimitation" TargetMode="External"/><Relationship Id="rId18" Type="http://schemas.openxmlformats.org/officeDocument/2006/relationships/hyperlink" Target="https://www.casalsport.com/fr/cas/chasuble-essentielle-casal-sport-orange-fluo-u99014" TargetMode="External"/><Relationship Id="rId39" Type="http://schemas.openxmlformats.org/officeDocument/2006/relationships/hyperlink" Target="https://www.casalsport.com/fr/cas/cerceau-plat" TargetMode="External"/><Relationship Id="rId109" Type="http://schemas.openxmlformats.org/officeDocument/2006/relationships/hyperlink" Target="https://www.casalsport.com/fr/cas/marquage-durable-aerosols-soppec-tracing-pro-750-ml" TargetMode="External"/><Relationship Id="rId34" Type="http://schemas.openxmlformats.org/officeDocument/2006/relationships/hyperlink" Target="https://www.casalsport.com/fr/cas/chasuble-essentielle-casal-sport-jaune" TargetMode="External"/><Relationship Id="rId50" Type="http://schemas.openxmlformats.org/officeDocument/2006/relationships/hyperlink" Target="https://www.casalsport.com/fr/cas/corde-de-gr-competition-casal-sport-9mm" TargetMode="External"/><Relationship Id="rId55" Type="http://schemas.openxmlformats.org/officeDocument/2006/relationships/hyperlink" Target="https://www.casalsport.com/fr/cas/corde-de-gr-competition-casal-sport-9mm" TargetMode="External"/><Relationship Id="rId76" Type="http://schemas.openxmlformats.org/officeDocument/2006/relationships/hyperlink" Target="https://www.casalsport.com/fr/cas/lot-de-3-roues-educ-wheel-de-diametres-differents" TargetMode="External"/><Relationship Id="rId97" Type="http://schemas.openxmlformats.org/officeDocument/2006/relationships/hyperlink" Target="https://www.casalsport.com/fr/cas/jeu-de-cornhole" TargetMode="External"/><Relationship Id="rId104" Type="http://schemas.openxmlformats.org/officeDocument/2006/relationships/hyperlink" Target="https://www.casalsport.com/fr/cas/marquage-temporaire-tempo-tp" TargetMode="External"/><Relationship Id="rId7" Type="http://schemas.openxmlformats.org/officeDocument/2006/relationships/hyperlink" Target="https://www.casalsport.com/fr/cas/lot-40-coupelles-avec-support-de-rangement" TargetMode="External"/><Relationship Id="rId71" Type="http://schemas.openxmlformats.org/officeDocument/2006/relationships/hyperlink" Target="https://www.casalsport.com/fr/cas/roue-educ-wheel-diametre-40-60-ou-80-cm" TargetMode="External"/><Relationship Id="rId92" Type="http://schemas.openxmlformats.org/officeDocument/2006/relationships/hyperlink" Target="https://www.casalsport.com/fr/cas/trottinette-a-frein-intensive-casal-sport" TargetMode="External"/><Relationship Id="rId2" Type="http://schemas.openxmlformats.org/officeDocument/2006/relationships/hyperlink" Target="https://www.casalsport.com/fr/cas/sifflet-poire" TargetMode="External"/><Relationship Id="rId29" Type="http://schemas.openxmlformats.org/officeDocument/2006/relationships/hyperlink" Target="https://www.casalsport.com/fr/cas/chasuble-essentielle-casal-sport-rouge" TargetMode="External"/><Relationship Id="rId24" Type="http://schemas.openxmlformats.org/officeDocument/2006/relationships/hyperlink" Target="https://www.casalsport.com/fr/cas/chasuble-essentielle-casal-sport-jaune-fluo-u99010" TargetMode="External"/><Relationship Id="rId40" Type="http://schemas.openxmlformats.org/officeDocument/2006/relationships/hyperlink" Target="https://www.casalsport.com/fr/cas/cerceau-plat" TargetMode="External"/><Relationship Id="rId45" Type="http://schemas.openxmlformats.org/officeDocument/2006/relationships/hyperlink" Target="https://www.casalsport.com/fr/cas/corde-de-gr-competition-casal-sport-9mm" TargetMode="External"/><Relationship Id="rId66" Type="http://schemas.openxmlformats.org/officeDocument/2006/relationships/hyperlink" Target="https://www.casalsport.com/fr/cas/ballon-hand-casal-sport-school-pvc-ultrasolft-h99" TargetMode="External"/><Relationship Id="rId87" Type="http://schemas.openxmlformats.org/officeDocument/2006/relationships/hyperlink" Target="https://www.casalsport.com/fr/cas/tricycle-1-place-intensif-casal-sport-siege-bas" TargetMode="External"/><Relationship Id="rId110" Type="http://schemas.openxmlformats.org/officeDocument/2006/relationships/hyperlink" Target="https://www.casalsport.com/fr/cas/marquage-durable-aerosols-soppec-tracing-pro-750-ml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www.casalsport.com/fr/cas/lot-12-sacs-a-grains-couleurs" TargetMode="External"/><Relationship Id="rId82" Type="http://schemas.openxmlformats.org/officeDocument/2006/relationships/hyperlink" Target="https://www.casalsport.com/fr/cas/planche-a-roulettes-standard" TargetMode="External"/><Relationship Id="rId19" Type="http://schemas.openxmlformats.org/officeDocument/2006/relationships/hyperlink" Target="https://www.casalsport.com/fr/cas/chasuble-essentielle-fluo-vert-casal-sport" TargetMode="External"/><Relationship Id="rId14" Type="http://schemas.openxmlformats.org/officeDocument/2006/relationships/hyperlink" Target="https://www.casalsport.com/fr/cas/lot-24-disques-19cm-de-delimitation" TargetMode="External"/><Relationship Id="rId30" Type="http://schemas.openxmlformats.org/officeDocument/2006/relationships/hyperlink" Target="https://www.casalsport.com/fr/cas/chasuble-essentielle-casal-sport-rouge" TargetMode="External"/><Relationship Id="rId35" Type="http://schemas.openxmlformats.org/officeDocument/2006/relationships/hyperlink" Target="https://www.casalsport.com/fr/cas/chasuble-essentielle-casal-sport-bleu" TargetMode="External"/><Relationship Id="rId56" Type="http://schemas.openxmlformats.org/officeDocument/2006/relationships/hyperlink" Target="https://www.casalsport.com/fr/cas/corde-de-gr-competition-casal-sport-9mm" TargetMode="External"/><Relationship Id="rId77" Type="http://schemas.openxmlformats.org/officeDocument/2006/relationships/hyperlink" Target="https://www.casalsport.com/fr/cas/lot-de-3-roues-educ-wheel-de-diametres-differents" TargetMode="External"/><Relationship Id="rId100" Type="http://schemas.openxmlformats.org/officeDocument/2006/relationships/hyperlink" Target="https://www.casalsport.com/fr/cas/jeux-du-hookey-bs-toys" TargetMode="External"/><Relationship Id="rId105" Type="http://schemas.openxmlformats.org/officeDocument/2006/relationships/hyperlink" Target="https://www.casalsport.com/fr/cas/marquage-durable-aerosols-soppec-tracing-pro-750-ml" TargetMode="External"/><Relationship Id="rId8" Type="http://schemas.openxmlformats.org/officeDocument/2006/relationships/hyperlink" Target="https://www.casalsport.com/fr/cas/lot-40-coupelles-avec-support-de-rangement" TargetMode="External"/><Relationship Id="rId51" Type="http://schemas.openxmlformats.org/officeDocument/2006/relationships/hyperlink" Target="https://www.casalsport.com/fr/cas/corde-de-gr-competition-casal-sport-9mm" TargetMode="External"/><Relationship Id="rId72" Type="http://schemas.openxmlformats.org/officeDocument/2006/relationships/hyperlink" Target="https://www.casalsport.com/fr/cas/roue-educ-wheel-diametre-40-60-ou-80-cm" TargetMode="External"/><Relationship Id="rId93" Type="http://schemas.openxmlformats.org/officeDocument/2006/relationships/hyperlink" Target="https://www.casalsport.com/fr/cas/acrobatic-6-roues" TargetMode="External"/><Relationship Id="rId98" Type="http://schemas.openxmlformats.org/officeDocument/2006/relationships/hyperlink" Target="https://www.casalsport.com/fr/cas/jeu-de-cornhole" TargetMode="External"/><Relationship Id="rId3" Type="http://schemas.openxmlformats.org/officeDocument/2006/relationships/hyperlink" Target="https://www.casalsport.com/fr/cas/chronometre-top-casal-sport" TargetMode="External"/><Relationship Id="rId25" Type="http://schemas.openxmlformats.org/officeDocument/2006/relationships/hyperlink" Target="https://www.casalsport.com/fr/cas/chasuble-essentielle-casal-sport-bleu-fluo-u99002" TargetMode="External"/><Relationship Id="rId46" Type="http://schemas.openxmlformats.org/officeDocument/2006/relationships/hyperlink" Target="https://www.casalsport.com/fr/cas/corde-de-gr-competition-casal-sport-9mm" TargetMode="External"/><Relationship Id="rId67" Type="http://schemas.openxmlformats.org/officeDocument/2006/relationships/hyperlink" Target="https://www.casalsport.com/fr/cas/boules-de-petanque-pvc-initiation-set-de-6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s://www.casalsport.com/fr/cas/chasuble-essentielle-fluo-vert-casal-sport" TargetMode="External"/><Relationship Id="rId41" Type="http://schemas.openxmlformats.org/officeDocument/2006/relationships/hyperlink" Target="https://www.casalsport.com/fr/cas/cerceau-plat" TargetMode="External"/><Relationship Id="rId62" Type="http://schemas.openxmlformats.org/officeDocument/2006/relationships/hyperlink" Target="https://www.casalsport.com/fr/cas/lot-12-sacs-a-grains-couleurs" TargetMode="External"/><Relationship Id="rId83" Type="http://schemas.openxmlformats.org/officeDocument/2006/relationships/hyperlink" Target="https://www.casalsport.com/fr/cas/rames-pour-planche-a-roulettes" TargetMode="External"/><Relationship Id="rId88" Type="http://schemas.openxmlformats.org/officeDocument/2006/relationships/hyperlink" Target="https://www.casalsport.com/fr/cas/tricycle-1-place-intensif-casal-sport-siege-bas" TargetMode="External"/><Relationship Id="rId111" Type="http://schemas.openxmlformats.org/officeDocument/2006/relationships/hyperlink" Target="https://www.casalsport.com/fr/cas/marquage-durable-aerosols-soppec-tracing-pro-750-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68"/>
  <sheetViews>
    <sheetView tabSelected="1" zoomScale="110" zoomScaleNormal="110" workbookViewId="0">
      <selection activeCell="J58" sqref="J58"/>
    </sheetView>
  </sheetViews>
  <sheetFormatPr baseColWidth="10" defaultColWidth="11.42578125" defaultRowHeight="15" x14ac:dyDescent="0.25"/>
  <cols>
    <col min="1" max="1" width="16.7109375" customWidth="1"/>
    <col min="2" max="2" width="93.140625" customWidth="1"/>
    <col min="3" max="3" width="7.28515625" customWidth="1"/>
    <col min="4" max="4" width="12.7109375" customWidth="1"/>
    <col min="5" max="5" width="11.140625" customWidth="1"/>
    <col min="6" max="6" width="12" customWidth="1"/>
    <col min="7" max="7" width="21.7109375" customWidth="1"/>
    <col min="8" max="8" width="11.42578125" customWidth="1"/>
  </cols>
  <sheetData>
    <row r="1" spans="1:8" ht="108.6" customHeight="1" x14ac:dyDescent="0.25">
      <c r="A1" s="31" t="s">
        <v>77</v>
      </c>
      <c r="B1" s="32"/>
      <c r="C1" s="31" t="s">
        <v>78</v>
      </c>
      <c r="D1" s="32"/>
      <c r="E1" s="32"/>
      <c r="F1" s="32"/>
      <c r="G1" s="32"/>
      <c r="H1" s="32"/>
    </row>
    <row r="2" spans="1:8" ht="54" customHeight="1" x14ac:dyDescent="0.45">
      <c r="A2" s="33" t="s">
        <v>79</v>
      </c>
      <c r="B2" s="34"/>
      <c r="C2" s="34"/>
      <c r="D2" s="34"/>
      <c r="E2" s="34"/>
      <c r="F2" s="34"/>
      <c r="G2" s="34"/>
      <c r="H2" s="34"/>
    </row>
    <row r="3" spans="1:8" ht="12" customHeight="1" x14ac:dyDescent="0.3">
      <c r="A3" s="39"/>
      <c r="B3" s="40"/>
      <c r="C3" s="40"/>
      <c r="D3" s="40"/>
      <c r="E3" s="40"/>
      <c r="F3" s="40"/>
      <c r="G3" s="40"/>
      <c r="H3" s="41"/>
    </row>
    <row r="4" spans="1:8" ht="29.25" customHeight="1" x14ac:dyDescent="0.25">
      <c r="A4" s="35" t="s">
        <v>0</v>
      </c>
      <c r="B4" s="35"/>
      <c r="C4" s="35"/>
      <c r="D4" s="35"/>
      <c r="E4" s="35"/>
      <c r="F4" s="35"/>
      <c r="G4" s="35"/>
      <c r="H4" s="35"/>
    </row>
    <row r="5" spans="1:8" ht="136.15" customHeight="1" x14ac:dyDescent="0.25">
      <c r="A5" s="36" t="s">
        <v>1</v>
      </c>
      <c r="B5" s="37"/>
      <c r="C5" s="37"/>
      <c r="D5" s="37"/>
      <c r="E5" s="37"/>
      <c r="F5" s="37"/>
      <c r="G5" s="37"/>
      <c r="H5" s="38"/>
    </row>
    <row r="6" spans="1:8" ht="49.9" customHeight="1" x14ac:dyDescent="0.25">
      <c r="A6" s="17" t="s">
        <v>80</v>
      </c>
      <c r="B6" s="17" t="s">
        <v>86</v>
      </c>
      <c r="C6" s="18" t="s">
        <v>2</v>
      </c>
      <c r="D6" s="18" t="s">
        <v>3</v>
      </c>
      <c r="E6" s="18" t="s">
        <v>4</v>
      </c>
      <c r="F6" s="18" t="s">
        <v>5</v>
      </c>
      <c r="G6" s="17" t="s">
        <v>6</v>
      </c>
      <c r="H6" s="18" t="s">
        <v>7</v>
      </c>
    </row>
    <row r="7" spans="1:8" x14ac:dyDescent="0.25">
      <c r="A7" s="15" t="s">
        <v>33</v>
      </c>
      <c r="B7" s="11" t="s">
        <v>34</v>
      </c>
      <c r="C7" s="3">
        <v>1</v>
      </c>
      <c r="D7" s="3">
        <v>9.9</v>
      </c>
      <c r="E7" s="4">
        <v>0.18</v>
      </c>
      <c r="F7" s="5">
        <f>SUM(D7*(1-E7))*Feuil1!$C7</f>
        <v>8.1180000000000003</v>
      </c>
      <c r="G7" s="7"/>
      <c r="H7" s="16">
        <f t="shared" ref="H7:H44" si="0">SUM(F7*G7)</f>
        <v>0</v>
      </c>
    </row>
    <row r="8" spans="1:8" x14ac:dyDescent="0.25">
      <c r="A8" s="23" t="s">
        <v>35</v>
      </c>
      <c r="B8" s="11" t="s">
        <v>36</v>
      </c>
      <c r="C8" s="3">
        <v>1</v>
      </c>
      <c r="D8" s="3">
        <v>8.5</v>
      </c>
      <c r="E8" s="4">
        <v>0.22</v>
      </c>
      <c r="F8" s="5">
        <f>SUM(D8*(1-E8))*Feuil1!$C8</f>
        <v>6.63</v>
      </c>
      <c r="G8" s="7"/>
      <c r="H8" s="16">
        <f t="shared" si="0"/>
        <v>0</v>
      </c>
    </row>
    <row r="9" spans="1:8" x14ac:dyDescent="0.25">
      <c r="A9" s="23" t="s">
        <v>37</v>
      </c>
      <c r="B9" s="11" t="s">
        <v>87</v>
      </c>
      <c r="C9" s="3">
        <v>1</v>
      </c>
      <c r="D9" s="3">
        <v>130.75</v>
      </c>
      <c r="E9" s="4">
        <v>0.25</v>
      </c>
      <c r="F9" s="5">
        <f>SUM(D9*(1-E9))*Feuil1!$C9</f>
        <v>98.0625</v>
      </c>
      <c r="G9" s="7"/>
      <c r="H9" s="16">
        <f t="shared" si="0"/>
        <v>0</v>
      </c>
    </row>
    <row r="10" spans="1:8" x14ac:dyDescent="0.25">
      <c r="A10" s="23" t="s">
        <v>27</v>
      </c>
      <c r="B10" s="11" t="s">
        <v>28</v>
      </c>
      <c r="C10" s="3">
        <v>1</v>
      </c>
      <c r="D10" s="3">
        <v>14.85</v>
      </c>
      <c r="E10" s="4">
        <v>0.18</v>
      </c>
      <c r="F10" s="5">
        <f>SUM(D10*(1-E10))*Feuil1!$C10</f>
        <v>12.177000000000001</v>
      </c>
      <c r="G10" s="7"/>
      <c r="H10" s="16">
        <f t="shared" si="0"/>
        <v>0</v>
      </c>
    </row>
    <row r="11" spans="1:8" x14ac:dyDescent="0.25">
      <c r="A11" s="23" t="s">
        <v>41</v>
      </c>
      <c r="B11" s="11" t="s">
        <v>88</v>
      </c>
      <c r="C11" s="3">
        <v>1</v>
      </c>
      <c r="D11" s="3">
        <v>18.38</v>
      </c>
      <c r="E11" s="4">
        <v>0.2</v>
      </c>
      <c r="F11" s="5">
        <f>SUM(D11*(1-E11))*Feuil1!$C11</f>
        <v>14.704000000000001</v>
      </c>
      <c r="G11" s="7"/>
      <c r="H11" s="16">
        <f t="shared" si="0"/>
        <v>0</v>
      </c>
    </row>
    <row r="12" spans="1:8" x14ac:dyDescent="0.25">
      <c r="A12" s="23" t="s">
        <v>42</v>
      </c>
      <c r="B12" s="11" t="s">
        <v>89</v>
      </c>
      <c r="C12" s="3">
        <v>1</v>
      </c>
      <c r="D12" s="3">
        <v>18.38</v>
      </c>
      <c r="E12" s="4">
        <v>0.2</v>
      </c>
      <c r="F12" s="5">
        <f>SUM(D12*(1-E12))*Feuil1!$C12</f>
        <v>14.704000000000001</v>
      </c>
      <c r="G12" s="7"/>
      <c r="H12" s="16">
        <f t="shared" si="0"/>
        <v>0</v>
      </c>
    </row>
    <row r="13" spans="1:8" x14ac:dyDescent="0.25">
      <c r="A13" s="23" t="s">
        <v>43</v>
      </c>
      <c r="B13" s="11" t="s">
        <v>69</v>
      </c>
      <c r="C13" s="3">
        <v>1</v>
      </c>
      <c r="D13" s="3">
        <v>43.9</v>
      </c>
      <c r="E13" s="4">
        <v>0.22</v>
      </c>
      <c r="F13" s="5">
        <f>SUM(D13*(1-E13))*Feuil1!$C13</f>
        <v>34.241999999999997</v>
      </c>
      <c r="G13" s="7"/>
      <c r="H13" s="16">
        <f t="shared" si="0"/>
        <v>0</v>
      </c>
    </row>
    <row r="14" spans="1:8" x14ac:dyDescent="0.25">
      <c r="A14" s="11" t="s">
        <v>40</v>
      </c>
      <c r="B14" s="11" t="s">
        <v>68</v>
      </c>
      <c r="C14" s="9">
        <v>1</v>
      </c>
      <c r="D14" s="9">
        <v>75</v>
      </c>
      <c r="E14" s="19">
        <v>0.2</v>
      </c>
      <c r="F14" s="20">
        <f>SUM(D14*(1-E14))*Feuil1!$C14</f>
        <v>60</v>
      </c>
      <c r="G14" s="7"/>
      <c r="H14" s="16">
        <f t="shared" si="0"/>
        <v>0</v>
      </c>
    </row>
    <row r="15" spans="1:8" x14ac:dyDescent="0.25">
      <c r="A15" s="11" t="s">
        <v>72</v>
      </c>
      <c r="B15" s="11" t="s">
        <v>90</v>
      </c>
      <c r="C15" s="3">
        <v>1</v>
      </c>
      <c r="D15" s="3">
        <v>2.5</v>
      </c>
      <c r="E15" s="4">
        <v>0.18</v>
      </c>
      <c r="F15" s="5">
        <f>SUM(D15*(1-E15))*Feuil1!$C15</f>
        <v>2.0500000000000003</v>
      </c>
      <c r="G15" s="7"/>
      <c r="H15" s="16">
        <f t="shared" si="0"/>
        <v>0</v>
      </c>
    </row>
    <row r="16" spans="1:8" x14ac:dyDescent="0.25">
      <c r="A16" s="11" t="s">
        <v>61</v>
      </c>
      <c r="B16" s="11" t="s">
        <v>91</v>
      </c>
      <c r="C16" s="3">
        <v>1</v>
      </c>
      <c r="D16" s="3">
        <v>2.5</v>
      </c>
      <c r="E16" s="4">
        <v>0.18</v>
      </c>
      <c r="F16" s="5">
        <f>SUM(D16*(1-E16))*Feuil1!$C16</f>
        <v>2.0500000000000003</v>
      </c>
      <c r="G16" s="7"/>
      <c r="H16" s="16">
        <f t="shared" si="0"/>
        <v>0</v>
      </c>
    </row>
    <row r="17" spans="1:8" x14ac:dyDescent="0.25">
      <c r="A17" s="11" t="s">
        <v>62</v>
      </c>
      <c r="B17" s="11" t="s">
        <v>92</v>
      </c>
      <c r="C17" s="3">
        <v>1</v>
      </c>
      <c r="D17" s="3">
        <v>2.5</v>
      </c>
      <c r="E17" s="4">
        <v>0.18</v>
      </c>
      <c r="F17" s="5">
        <f>SUM(D17*(1-E17))*Feuil1!$C17</f>
        <v>2.0500000000000003</v>
      </c>
      <c r="G17" s="7"/>
      <c r="H17" s="16">
        <f t="shared" si="0"/>
        <v>0</v>
      </c>
    </row>
    <row r="18" spans="1:8" x14ac:dyDescent="0.25">
      <c r="A18" s="11" t="s">
        <v>74</v>
      </c>
      <c r="B18" s="11" t="s">
        <v>93</v>
      </c>
      <c r="C18" s="3">
        <v>1</v>
      </c>
      <c r="D18" s="3">
        <v>2.5</v>
      </c>
      <c r="E18" s="4">
        <v>0.18</v>
      </c>
      <c r="F18" s="5">
        <f>SUM(D18*(1-E18))*Feuil1!$C18</f>
        <v>2.0500000000000003</v>
      </c>
      <c r="G18" s="7"/>
      <c r="H18" s="16">
        <f t="shared" si="0"/>
        <v>0</v>
      </c>
    </row>
    <row r="19" spans="1:8" x14ac:dyDescent="0.25">
      <c r="A19" s="11" t="s">
        <v>73</v>
      </c>
      <c r="B19" s="11" t="s">
        <v>94</v>
      </c>
      <c r="C19" s="3">
        <v>1</v>
      </c>
      <c r="D19" s="3">
        <v>2.5</v>
      </c>
      <c r="E19" s="4">
        <v>0.18</v>
      </c>
      <c r="F19" s="5">
        <f>SUM(D19*(1-E19))*Feuil1!$C19</f>
        <v>2.0500000000000003</v>
      </c>
      <c r="G19" s="7"/>
      <c r="H19" s="16">
        <f t="shared" si="0"/>
        <v>0</v>
      </c>
    </row>
    <row r="20" spans="1:8" x14ac:dyDescent="0.25">
      <c r="A20" s="11" t="s">
        <v>81</v>
      </c>
      <c r="B20" s="11" t="s">
        <v>95</v>
      </c>
      <c r="C20" s="3">
        <v>1</v>
      </c>
      <c r="D20" s="3">
        <v>2.5</v>
      </c>
      <c r="E20" s="4">
        <v>0.18</v>
      </c>
      <c r="F20" s="5">
        <f>SUM(D20*(1-E20))*Feuil1!$C20</f>
        <v>2.0500000000000003</v>
      </c>
      <c r="G20" s="7"/>
      <c r="H20" s="16">
        <f>SUM(F20*G20)</f>
        <v>0</v>
      </c>
    </row>
    <row r="21" spans="1:8" x14ac:dyDescent="0.25">
      <c r="A21" s="11" t="s">
        <v>63</v>
      </c>
      <c r="B21" s="11" t="s">
        <v>96</v>
      </c>
      <c r="C21" s="3">
        <v>1</v>
      </c>
      <c r="D21" s="3">
        <v>2.5</v>
      </c>
      <c r="E21" s="4">
        <v>0.18</v>
      </c>
      <c r="F21" s="5">
        <f>SUM(D21*(1-E21))*Feuil1!$C21</f>
        <v>2.0500000000000003</v>
      </c>
      <c r="G21" s="7"/>
      <c r="H21" s="16">
        <f t="shared" si="0"/>
        <v>0</v>
      </c>
    </row>
    <row r="22" spans="1:8" x14ac:dyDescent="0.25">
      <c r="A22" s="11" t="s">
        <v>65</v>
      </c>
      <c r="B22" s="11" t="s">
        <v>97</v>
      </c>
      <c r="C22" s="3">
        <v>1</v>
      </c>
      <c r="D22" s="3">
        <v>2.5</v>
      </c>
      <c r="E22" s="4">
        <v>0.18</v>
      </c>
      <c r="F22" s="5">
        <f>SUM(D22*(1-E22))*Feuil1!$C22</f>
        <v>2.0500000000000003</v>
      </c>
      <c r="G22" s="7"/>
      <c r="H22" s="16">
        <f t="shared" si="0"/>
        <v>0</v>
      </c>
    </row>
    <row r="23" spans="1:8" x14ac:dyDescent="0.25">
      <c r="A23" s="11" t="s">
        <v>64</v>
      </c>
      <c r="B23" s="11" t="s">
        <v>98</v>
      </c>
      <c r="C23" s="3">
        <v>1</v>
      </c>
      <c r="D23" s="3">
        <v>2.5</v>
      </c>
      <c r="E23" s="4">
        <v>0.18</v>
      </c>
      <c r="F23" s="5">
        <f>SUM(D23*(1-E23))*Feuil1!$C23</f>
        <v>2.0500000000000003</v>
      </c>
      <c r="G23" s="7"/>
      <c r="H23" s="16">
        <f t="shared" si="0"/>
        <v>0</v>
      </c>
    </row>
    <row r="24" spans="1:8" x14ac:dyDescent="0.25">
      <c r="A24" s="11" t="s">
        <v>66</v>
      </c>
      <c r="B24" s="11" t="s">
        <v>99</v>
      </c>
      <c r="C24" s="3">
        <v>1</v>
      </c>
      <c r="D24" s="3">
        <v>2.5</v>
      </c>
      <c r="E24" s="4">
        <v>0.18</v>
      </c>
      <c r="F24" s="5">
        <f>SUM(D24*(1-E24))*Feuil1!$C24</f>
        <v>2.0500000000000003</v>
      </c>
      <c r="G24" s="7"/>
      <c r="H24" s="16">
        <f t="shared" si="0"/>
        <v>0</v>
      </c>
    </row>
    <row r="25" spans="1:8" s="22" customFormat="1" x14ac:dyDescent="0.25">
      <c r="A25" s="11" t="s">
        <v>29</v>
      </c>
      <c r="B25" s="11" t="s">
        <v>100</v>
      </c>
      <c r="C25" s="9">
        <v>1</v>
      </c>
      <c r="D25" s="9">
        <v>3.33</v>
      </c>
      <c r="E25" s="19">
        <v>0.35</v>
      </c>
      <c r="F25" s="20">
        <f>SUM(D25*(1-E25))*Feuil1!$C25</f>
        <v>2.1645000000000003</v>
      </c>
      <c r="G25" s="7"/>
      <c r="H25" s="21">
        <f t="shared" si="0"/>
        <v>0</v>
      </c>
    </row>
    <row r="26" spans="1:8" s="22" customFormat="1" x14ac:dyDescent="0.25">
      <c r="A26" s="11" t="s">
        <v>30</v>
      </c>
      <c r="B26" s="11" t="s">
        <v>101</v>
      </c>
      <c r="C26" s="9">
        <v>1</v>
      </c>
      <c r="D26" s="9">
        <v>3.33</v>
      </c>
      <c r="E26" s="19">
        <v>0.35</v>
      </c>
      <c r="F26" s="20">
        <f>SUM(D26*(1-E26))*Feuil1!$C26</f>
        <v>2.1645000000000003</v>
      </c>
      <c r="G26" s="7"/>
      <c r="H26" s="21">
        <f t="shared" si="0"/>
        <v>0</v>
      </c>
    </row>
    <row r="27" spans="1:8" s="22" customFormat="1" x14ac:dyDescent="0.25">
      <c r="A27" s="11" t="s">
        <v>31</v>
      </c>
      <c r="B27" s="11" t="s">
        <v>102</v>
      </c>
      <c r="C27" s="9">
        <v>1</v>
      </c>
      <c r="D27" s="9">
        <v>3.33</v>
      </c>
      <c r="E27" s="19">
        <v>0.35</v>
      </c>
      <c r="F27" s="20">
        <f>SUM(D27*(1-E27))*Feuil1!$C27</f>
        <v>2.1645000000000003</v>
      </c>
      <c r="G27" s="7"/>
      <c r="H27" s="21">
        <f t="shared" si="0"/>
        <v>0</v>
      </c>
    </row>
    <row r="28" spans="1:8" s="22" customFormat="1" x14ac:dyDescent="0.25">
      <c r="A28" s="11" t="s">
        <v>32</v>
      </c>
      <c r="B28" s="11" t="s">
        <v>103</v>
      </c>
      <c r="C28" s="9">
        <v>1</v>
      </c>
      <c r="D28" s="9">
        <v>3.33</v>
      </c>
      <c r="E28" s="19">
        <v>0.35</v>
      </c>
      <c r="F28" s="20">
        <f>SUM(D28*(1-E28))*Feuil1!$C28</f>
        <v>2.1645000000000003</v>
      </c>
      <c r="G28" s="7"/>
      <c r="H28" s="21">
        <f t="shared" si="0"/>
        <v>0</v>
      </c>
    </row>
    <row r="29" spans="1:8" x14ac:dyDescent="0.25">
      <c r="A29" s="23" t="s">
        <v>20</v>
      </c>
      <c r="B29" s="11" t="s">
        <v>104</v>
      </c>
      <c r="C29" s="3">
        <v>1</v>
      </c>
      <c r="D29" s="3">
        <v>4.8</v>
      </c>
      <c r="E29" s="4">
        <v>0.4</v>
      </c>
      <c r="F29" s="5">
        <f>SUM(D29*(1-E29))*Feuil1!$C29</f>
        <v>2.88</v>
      </c>
      <c r="G29" s="7"/>
      <c r="H29" s="16">
        <f t="shared" si="0"/>
        <v>0</v>
      </c>
    </row>
    <row r="30" spans="1:8" x14ac:dyDescent="0.25">
      <c r="A30" s="23" t="s">
        <v>21</v>
      </c>
      <c r="B30" s="11" t="s">
        <v>105</v>
      </c>
      <c r="C30" s="3">
        <v>1</v>
      </c>
      <c r="D30" s="3">
        <v>4.8</v>
      </c>
      <c r="E30" s="4">
        <v>0.4</v>
      </c>
      <c r="F30" s="5">
        <f>SUM(D30*(1-E30))*Feuil1!$C30</f>
        <v>2.88</v>
      </c>
      <c r="G30" s="7"/>
      <c r="H30" s="16">
        <f t="shared" si="0"/>
        <v>0</v>
      </c>
    </row>
    <row r="31" spans="1:8" x14ac:dyDescent="0.25">
      <c r="A31" s="23" t="s">
        <v>22</v>
      </c>
      <c r="B31" s="11" t="s">
        <v>106</v>
      </c>
      <c r="C31" s="3">
        <v>1</v>
      </c>
      <c r="D31" s="3">
        <v>4.8</v>
      </c>
      <c r="E31" s="4">
        <v>0.4</v>
      </c>
      <c r="F31" s="5">
        <f>SUM(D31*(1-E31))*Feuil1!$C31</f>
        <v>2.88</v>
      </c>
      <c r="G31" s="7"/>
      <c r="H31" s="16">
        <f t="shared" si="0"/>
        <v>0</v>
      </c>
    </row>
    <row r="32" spans="1:8" x14ac:dyDescent="0.25">
      <c r="A32" s="23" t="s">
        <v>23</v>
      </c>
      <c r="B32" s="11" t="s">
        <v>107</v>
      </c>
      <c r="C32" s="3">
        <v>1</v>
      </c>
      <c r="D32" s="3">
        <v>4.8</v>
      </c>
      <c r="E32" s="4">
        <v>0.4</v>
      </c>
      <c r="F32" s="5">
        <f>SUM(D32*(1-E32))*Feuil1!$C32</f>
        <v>2.88</v>
      </c>
      <c r="G32" s="7"/>
      <c r="H32" s="16">
        <f t="shared" si="0"/>
        <v>0</v>
      </c>
    </row>
    <row r="33" spans="1:8" x14ac:dyDescent="0.25">
      <c r="A33" s="23" t="s">
        <v>24</v>
      </c>
      <c r="B33" s="11" t="s">
        <v>108</v>
      </c>
      <c r="C33" s="3">
        <v>1</v>
      </c>
      <c r="D33" s="3">
        <v>4.8</v>
      </c>
      <c r="E33" s="4">
        <v>0.4</v>
      </c>
      <c r="F33" s="5">
        <f>SUM(D33*(1-E33))*Feuil1!$C33</f>
        <v>2.88</v>
      </c>
      <c r="G33" s="7"/>
      <c r="H33" s="16">
        <f t="shared" si="0"/>
        <v>0</v>
      </c>
    </row>
    <row r="34" spans="1:8" x14ac:dyDescent="0.25">
      <c r="A34" s="23" t="s">
        <v>25</v>
      </c>
      <c r="B34" s="11" t="s">
        <v>109</v>
      </c>
      <c r="C34" s="3">
        <v>1</v>
      </c>
      <c r="D34" s="3">
        <v>4.8</v>
      </c>
      <c r="E34" s="4">
        <v>0.4</v>
      </c>
      <c r="F34" s="5">
        <f>SUM(D34*(1-E34))*Feuil1!$C34</f>
        <v>2.88</v>
      </c>
      <c r="G34" s="7"/>
      <c r="H34" s="16">
        <f t="shared" si="0"/>
        <v>0</v>
      </c>
    </row>
    <row r="35" spans="1:8" x14ac:dyDescent="0.25">
      <c r="A35" s="23" t="s">
        <v>26</v>
      </c>
      <c r="B35" s="11" t="s">
        <v>110</v>
      </c>
      <c r="C35" s="3">
        <v>1</v>
      </c>
      <c r="D35" s="3">
        <v>4.8</v>
      </c>
      <c r="E35" s="4">
        <v>0.4</v>
      </c>
      <c r="F35" s="5">
        <f>SUM(D35*(1-E35))*Feuil1!$C35</f>
        <v>2.88</v>
      </c>
      <c r="G35" s="7"/>
      <c r="H35" s="16">
        <f t="shared" si="0"/>
        <v>0</v>
      </c>
    </row>
    <row r="36" spans="1:8" s="22" customFormat="1" x14ac:dyDescent="0.25">
      <c r="A36" s="11" t="s">
        <v>60</v>
      </c>
      <c r="B36" s="11" t="s">
        <v>85</v>
      </c>
      <c r="C36" s="9">
        <v>1</v>
      </c>
      <c r="D36" s="9">
        <v>8.25</v>
      </c>
      <c r="E36" s="19">
        <v>0.2</v>
      </c>
      <c r="F36" s="20">
        <f>SUM(D36*(1-E36))*Feuil1!$C36</f>
        <v>6.6000000000000005</v>
      </c>
      <c r="G36" s="7"/>
      <c r="H36" s="21">
        <f t="shared" si="0"/>
        <v>0</v>
      </c>
    </row>
    <row r="37" spans="1:8" x14ac:dyDescent="0.25">
      <c r="A37" s="11" t="s">
        <v>67</v>
      </c>
      <c r="B37" s="11" t="s">
        <v>75</v>
      </c>
      <c r="C37" s="3">
        <v>1</v>
      </c>
      <c r="D37" s="3">
        <v>14.7</v>
      </c>
      <c r="E37" s="4">
        <v>0.22</v>
      </c>
      <c r="F37" s="5">
        <f>SUM(D37*(1-E37))*Feuil1!$C37</f>
        <v>11.465999999999999</v>
      </c>
      <c r="G37" s="7"/>
      <c r="H37" s="16">
        <f t="shared" si="0"/>
        <v>0</v>
      </c>
    </row>
    <row r="38" spans="1:8" x14ac:dyDescent="0.25">
      <c r="A38" s="23" t="s">
        <v>38</v>
      </c>
      <c r="B38" s="11" t="s">
        <v>111</v>
      </c>
      <c r="C38" s="3">
        <v>1</v>
      </c>
      <c r="D38" s="3">
        <v>11</v>
      </c>
      <c r="E38" s="4">
        <v>0.27</v>
      </c>
      <c r="F38" s="5">
        <f>SUM(D38*(1-E38))*Feuil1!$C38</f>
        <v>8.0299999999999994</v>
      </c>
      <c r="G38" s="7"/>
      <c r="H38" s="16">
        <f t="shared" si="0"/>
        <v>0</v>
      </c>
    </row>
    <row r="39" spans="1:8" s="22" customFormat="1" x14ac:dyDescent="0.25">
      <c r="A39" s="11" t="s">
        <v>39</v>
      </c>
      <c r="B39" s="11" t="s">
        <v>112</v>
      </c>
      <c r="C39" s="9">
        <v>1</v>
      </c>
      <c r="D39" s="9">
        <v>5.3</v>
      </c>
      <c r="E39" s="19">
        <v>0.38</v>
      </c>
      <c r="F39" s="20">
        <f>SUM(D39*(1-E39))*Feuil1!$C39</f>
        <v>3.286</v>
      </c>
      <c r="G39" s="7"/>
      <c r="H39" s="21">
        <f t="shared" si="0"/>
        <v>0</v>
      </c>
    </row>
    <row r="40" spans="1:8" x14ac:dyDescent="0.25">
      <c r="A40" s="23" t="s">
        <v>50</v>
      </c>
      <c r="B40" s="11" t="s">
        <v>113</v>
      </c>
      <c r="C40" s="3">
        <v>1</v>
      </c>
      <c r="D40" s="3">
        <v>55.7</v>
      </c>
      <c r="E40" s="4">
        <v>0.23</v>
      </c>
      <c r="F40" s="5">
        <f>SUM(D40*(1-E40))*Feuil1!$C40</f>
        <v>42.889000000000003</v>
      </c>
      <c r="G40" s="7"/>
      <c r="H40" s="16">
        <f t="shared" si="0"/>
        <v>0</v>
      </c>
    </row>
    <row r="41" spans="1:8" x14ac:dyDescent="0.25">
      <c r="A41" s="23" t="s">
        <v>8</v>
      </c>
      <c r="B41" s="11" t="s">
        <v>114</v>
      </c>
      <c r="C41" s="3">
        <v>1</v>
      </c>
      <c r="D41" s="3">
        <v>55</v>
      </c>
      <c r="E41" s="4">
        <v>0.4</v>
      </c>
      <c r="F41" s="5">
        <f>SUM(D41*(1-E41))*Feuil1!$C41</f>
        <v>33</v>
      </c>
      <c r="G41" s="7"/>
      <c r="H41" s="16">
        <f t="shared" si="0"/>
        <v>0</v>
      </c>
    </row>
    <row r="42" spans="1:8" x14ac:dyDescent="0.25">
      <c r="A42" s="23" t="s">
        <v>9</v>
      </c>
      <c r="B42" s="11" t="s">
        <v>115</v>
      </c>
      <c r="C42" s="3">
        <v>1</v>
      </c>
      <c r="D42" s="3">
        <v>104</v>
      </c>
      <c r="E42" s="4">
        <v>0.4</v>
      </c>
      <c r="F42" s="5">
        <f>SUM(D42*(1-E42))*Feuil1!$C42</f>
        <v>62.4</v>
      </c>
      <c r="G42" s="7"/>
      <c r="H42" s="16">
        <f t="shared" si="0"/>
        <v>0</v>
      </c>
    </row>
    <row r="43" spans="1:8" x14ac:dyDescent="0.25">
      <c r="A43" s="23" t="s">
        <v>10</v>
      </c>
      <c r="B43" s="11" t="s">
        <v>116</v>
      </c>
      <c r="C43" s="3">
        <v>1</v>
      </c>
      <c r="D43" s="3">
        <v>107</v>
      </c>
      <c r="E43" s="4">
        <v>0.4</v>
      </c>
      <c r="F43" s="5">
        <f>SUM(D43*(1-E43))*Feuil1!$C43</f>
        <v>64.2</v>
      </c>
      <c r="G43" s="7"/>
      <c r="H43" s="16">
        <f t="shared" si="0"/>
        <v>0</v>
      </c>
    </row>
    <row r="44" spans="1:8" x14ac:dyDescent="0.25">
      <c r="A44" s="23" t="s">
        <v>11</v>
      </c>
      <c r="B44" s="24" t="s">
        <v>12</v>
      </c>
      <c r="C44" s="3">
        <v>1</v>
      </c>
      <c r="D44" s="3">
        <v>212.8</v>
      </c>
      <c r="E44" s="4">
        <v>0.32</v>
      </c>
      <c r="F44" s="5">
        <f>SUM(D44*(1-E44))*Feuil1!$C44</f>
        <v>144.70400000000001</v>
      </c>
      <c r="G44" s="7"/>
      <c r="H44" s="16">
        <f t="shared" si="0"/>
        <v>0</v>
      </c>
    </row>
    <row r="45" spans="1:8" x14ac:dyDescent="0.25">
      <c r="A45" s="23" t="s">
        <v>11</v>
      </c>
      <c r="B45" s="11" t="s">
        <v>13</v>
      </c>
      <c r="C45" s="3">
        <v>1</v>
      </c>
      <c r="D45" s="3">
        <f>D44*3</f>
        <v>638.40000000000009</v>
      </c>
      <c r="E45" s="4">
        <v>0.36</v>
      </c>
      <c r="F45" s="5">
        <f>SUM(D45*(1-E45))*Feuil1!$C45</f>
        <v>408.57600000000008</v>
      </c>
      <c r="G45" s="7"/>
      <c r="H45" s="16">
        <f t="shared" ref="H45:H51" si="1">SUM(F45*G45)</f>
        <v>0</v>
      </c>
    </row>
    <row r="46" spans="1:8" x14ac:dyDescent="0.25">
      <c r="A46" s="11" t="s">
        <v>56</v>
      </c>
      <c r="B46" s="11" t="s">
        <v>117</v>
      </c>
      <c r="C46" s="3">
        <v>1</v>
      </c>
      <c r="D46" s="3">
        <v>196</v>
      </c>
      <c r="E46" s="4">
        <v>0.15</v>
      </c>
      <c r="F46" s="5">
        <f>SUM(D46*(1-E46))*Feuil1!$C46</f>
        <v>166.6</v>
      </c>
      <c r="G46" s="7"/>
      <c r="H46" s="16">
        <f>SUM(F46*G46)</f>
        <v>0</v>
      </c>
    </row>
    <row r="47" spans="1:8" x14ac:dyDescent="0.25">
      <c r="A47" s="11" t="s">
        <v>57</v>
      </c>
      <c r="B47" s="11" t="s">
        <v>118</v>
      </c>
      <c r="C47" s="3">
        <v>1</v>
      </c>
      <c r="D47" s="3">
        <v>30</v>
      </c>
      <c r="E47" s="4">
        <v>0.25</v>
      </c>
      <c r="F47" s="5">
        <f>SUM(D47*(1-E47))*Feuil1!$C47</f>
        <v>22.5</v>
      </c>
      <c r="G47" s="7"/>
      <c r="H47" s="16">
        <f>SUM(F47*G47)</f>
        <v>0</v>
      </c>
    </row>
    <row r="48" spans="1:8" x14ac:dyDescent="0.25">
      <c r="A48" s="11" t="s">
        <v>58</v>
      </c>
      <c r="B48" s="11" t="s">
        <v>76</v>
      </c>
      <c r="C48" s="3">
        <v>1</v>
      </c>
      <c r="D48" s="3">
        <v>38.25</v>
      </c>
      <c r="E48" s="4">
        <v>0.2</v>
      </c>
      <c r="F48" s="5">
        <f>SUM(D48*(1-E48))*Feuil1!$C48</f>
        <v>30.6</v>
      </c>
      <c r="G48" s="7"/>
      <c r="H48" s="16">
        <f>SUM(F48*G48)</f>
        <v>0</v>
      </c>
    </row>
    <row r="49" spans="1:31" x14ac:dyDescent="0.25">
      <c r="A49" s="23" t="s">
        <v>15</v>
      </c>
      <c r="B49" s="11" t="s">
        <v>119</v>
      </c>
      <c r="C49" s="3">
        <v>1</v>
      </c>
      <c r="D49" s="3">
        <v>143.5</v>
      </c>
      <c r="E49" s="4">
        <v>0.12</v>
      </c>
      <c r="F49" s="5">
        <f>SUM(D49*(1-E49))*Feuil1!$C49</f>
        <v>126.28</v>
      </c>
      <c r="G49" s="7"/>
      <c r="H49" s="16">
        <f>SUM(F49*G49)</f>
        <v>0</v>
      </c>
    </row>
    <row r="50" spans="1:31" x14ac:dyDescent="0.25">
      <c r="A50" s="23" t="s">
        <v>14</v>
      </c>
      <c r="B50" s="11" t="s">
        <v>120</v>
      </c>
      <c r="C50" s="3">
        <v>1</v>
      </c>
      <c r="D50" s="3">
        <v>178.7</v>
      </c>
      <c r="E50" s="4">
        <v>0.15</v>
      </c>
      <c r="F50" s="5">
        <f>SUM(D50*(1-E50))*Feuil1!$C50</f>
        <v>151.89499999999998</v>
      </c>
      <c r="G50" s="7"/>
      <c r="H50" s="16">
        <f t="shared" si="1"/>
        <v>0</v>
      </c>
    </row>
    <row r="51" spans="1:31" x14ac:dyDescent="0.25">
      <c r="A51" s="23" t="s">
        <v>16</v>
      </c>
      <c r="B51" s="11" t="s">
        <v>121</v>
      </c>
      <c r="C51" s="3">
        <v>1</v>
      </c>
      <c r="D51" s="3">
        <v>139.9</v>
      </c>
      <c r="E51" s="4">
        <v>0.12</v>
      </c>
      <c r="F51" s="5">
        <f>SUM(D51*(1-E51))*Feuil1!$C51</f>
        <v>123.11200000000001</v>
      </c>
      <c r="G51" s="7"/>
      <c r="H51" s="16">
        <f t="shared" si="1"/>
        <v>0</v>
      </c>
    </row>
    <row r="52" spans="1:31" x14ac:dyDescent="0.25">
      <c r="A52" s="23" t="s">
        <v>17</v>
      </c>
      <c r="B52" s="11" t="s">
        <v>122</v>
      </c>
      <c r="C52" s="3">
        <v>1</v>
      </c>
      <c r="D52" s="3">
        <v>197</v>
      </c>
      <c r="E52" s="4">
        <v>0.12</v>
      </c>
      <c r="F52" s="5">
        <f>SUM(D52*(1-E52))*Feuil1!$C52</f>
        <v>173.36</v>
      </c>
      <c r="G52" s="7"/>
      <c r="H52" s="16">
        <f t="shared" ref="H52:H61" si="2">SUM(F52*G52)</f>
        <v>0</v>
      </c>
    </row>
    <row r="53" spans="1:31" x14ac:dyDescent="0.25">
      <c r="A53" s="11" t="s">
        <v>59</v>
      </c>
      <c r="B53" s="11" t="s">
        <v>123</v>
      </c>
      <c r="C53" s="3">
        <v>1</v>
      </c>
      <c r="D53" s="3">
        <v>61.2</v>
      </c>
      <c r="E53" s="4">
        <v>0.15</v>
      </c>
      <c r="F53" s="5">
        <f>SUM(D53*(1-E53))*Feuil1!$C53</f>
        <v>52.02</v>
      </c>
      <c r="G53" s="7"/>
      <c r="H53" s="16">
        <f t="shared" si="2"/>
        <v>0</v>
      </c>
    </row>
    <row r="54" spans="1:31" s="14" customFormat="1" x14ac:dyDescent="0.25">
      <c r="A54" s="25" t="s">
        <v>82</v>
      </c>
      <c r="B54" s="25" t="s">
        <v>124</v>
      </c>
      <c r="C54" s="1">
        <v>1</v>
      </c>
      <c r="D54" s="1">
        <v>21.5</v>
      </c>
      <c r="E54" s="12">
        <v>0.22</v>
      </c>
      <c r="F54" s="13">
        <f>SUM(D54*(1-E54))*Feuil1!$C54</f>
        <v>16.77</v>
      </c>
      <c r="G54" s="1"/>
      <c r="H54" s="10">
        <f>SUM(F54*G54)</f>
        <v>0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</row>
    <row r="55" spans="1:31" s="14" customFormat="1" x14ac:dyDescent="0.25">
      <c r="A55" s="25" t="s">
        <v>83</v>
      </c>
      <c r="B55" s="25" t="s">
        <v>133</v>
      </c>
      <c r="C55" s="1">
        <v>1</v>
      </c>
      <c r="D55" s="1">
        <v>35.299999999999997</v>
      </c>
      <c r="E55" s="12">
        <v>0.05</v>
      </c>
      <c r="F55" s="13">
        <f>SUM(D55*(1-E55))*Feuil1!$C55</f>
        <v>33.534999999999997</v>
      </c>
      <c r="G55" s="1"/>
      <c r="H55" s="10">
        <f>SUM(F55*G55)</f>
        <v>0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</row>
    <row r="56" spans="1:31" s="14" customFormat="1" x14ac:dyDescent="0.25">
      <c r="A56" s="25" t="s">
        <v>84</v>
      </c>
      <c r="B56" s="25" t="s">
        <v>125</v>
      </c>
      <c r="C56" s="1">
        <v>1</v>
      </c>
      <c r="D56" s="1">
        <v>40</v>
      </c>
      <c r="E56" s="12">
        <v>0.22</v>
      </c>
      <c r="F56" s="13">
        <f>SUM(D56*(1-E56))*Feuil1!$C56</f>
        <v>31.200000000000003</v>
      </c>
      <c r="G56" s="1"/>
      <c r="H56" s="10">
        <f>SUM(F56*G56)</f>
        <v>0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</row>
    <row r="57" spans="1:31" x14ac:dyDescent="0.25">
      <c r="A57" s="23" t="s">
        <v>18</v>
      </c>
      <c r="B57" s="11" t="s">
        <v>126</v>
      </c>
      <c r="C57" s="3">
        <v>1</v>
      </c>
      <c r="D57" s="3">
        <v>11.35</v>
      </c>
      <c r="E57" s="4">
        <v>0.22</v>
      </c>
      <c r="F57" s="5">
        <f>SUM(D57*(1-E57))*Feuil1!$C57</f>
        <v>8.8529999999999998</v>
      </c>
      <c r="G57" s="7"/>
      <c r="H57" s="16">
        <f t="shared" si="2"/>
        <v>0</v>
      </c>
    </row>
    <row r="58" spans="1:31" x14ac:dyDescent="0.25">
      <c r="A58" s="23" t="s">
        <v>19</v>
      </c>
      <c r="B58" s="11" t="s">
        <v>127</v>
      </c>
      <c r="C58" s="3">
        <v>1</v>
      </c>
      <c r="D58" s="3">
        <v>10.35</v>
      </c>
      <c r="E58" s="4">
        <v>0.22</v>
      </c>
      <c r="F58" s="5">
        <f>SUM(D58*(1-E58))*Feuil1!$C58</f>
        <v>8.0730000000000004</v>
      </c>
      <c r="G58" s="7"/>
      <c r="H58" s="16">
        <f t="shared" si="2"/>
        <v>0</v>
      </c>
    </row>
    <row r="59" spans="1:31" x14ac:dyDescent="0.25">
      <c r="A59" s="11" t="s">
        <v>70</v>
      </c>
      <c r="B59" s="11" t="s">
        <v>128</v>
      </c>
      <c r="C59" s="3">
        <v>1</v>
      </c>
      <c r="D59" s="3">
        <v>27</v>
      </c>
      <c r="E59" s="4">
        <v>0.2</v>
      </c>
      <c r="F59" s="5">
        <f>SUM(D59*(1-E59))*Feuil1!$C59</f>
        <v>21.6</v>
      </c>
      <c r="G59" s="7"/>
      <c r="H59" s="16">
        <f t="shared" si="2"/>
        <v>0</v>
      </c>
    </row>
    <row r="60" spans="1:31" x14ac:dyDescent="0.25">
      <c r="A60" s="11" t="s">
        <v>55</v>
      </c>
      <c r="B60" s="11" t="s">
        <v>129</v>
      </c>
      <c r="C60" s="3">
        <v>1</v>
      </c>
      <c r="D60" s="3">
        <v>27</v>
      </c>
      <c r="E60" s="4">
        <v>0.2</v>
      </c>
      <c r="F60" s="5">
        <f>SUM(D60*(1-E60))*Feuil1!$C60</f>
        <v>21.6</v>
      </c>
      <c r="G60" s="7"/>
      <c r="H60" s="16">
        <f t="shared" si="2"/>
        <v>0</v>
      </c>
    </row>
    <row r="61" spans="1:31" x14ac:dyDescent="0.25">
      <c r="A61" s="11" t="s">
        <v>53</v>
      </c>
      <c r="B61" s="11" t="s">
        <v>130</v>
      </c>
      <c r="C61" s="3">
        <v>1</v>
      </c>
      <c r="D61" s="3">
        <v>27</v>
      </c>
      <c r="E61" s="4">
        <v>0.2</v>
      </c>
      <c r="F61" s="5">
        <f>SUM(D61*(1-E61))*Feuil1!$C61</f>
        <v>21.6</v>
      </c>
      <c r="G61" s="7"/>
      <c r="H61" s="16">
        <f t="shared" si="2"/>
        <v>0</v>
      </c>
    </row>
    <row r="62" spans="1:31" x14ac:dyDescent="0.25">
      <c r="A62" s="11" t="s">
        <v>71</v>
      </c>
      <c r="B62" s="11" t="s">
        <v>131</v>
      </c>
      <c r="C62" s="3">
        <v>1</v>
      </c>
      <c r="D62" s="3">
        <v>27</v>
      </c>
      <c r="E62" s="4">
        <v>0.2</v>
      </c>
      <c r="F62" s="5">
        <f>SUM(D62*(1-E62))*Feuil1!$C62</f>
        <v>21.6</v>
      </c>
      <c r="G62" s="7"/>
      <c r="H62" s="16">
        <f t="shared" ref="H62:H63" si="3">SUM(F62*G62)</f>
        <v>0</v>
      </c>
    </row>
    <row r="63" spans="1:31" x14ac:dyDescent="0.25">
      <c r="A63" s="11" t="s">
        <v>54</v>
      </c>
      <c r="B63" s="11" t="s">
        <v>132</v>
      </c>
      <c r="C63" s="3">
        <v>1</v>
      </c>
      <c r="D63" s="3">
        <v>27</v>
      </c>
      <c r="E63" s="4">
        <v>0.2</v>
      </c>
      <c r="F63" s="5">
        <f>SUM(D63*(1-E63))*Feuil1!$C63</f>
        <v>21.6</v>
      </c>
      <c r="G63" s="7"/>
      <c r="H63" s="16">
        <f t="shared" si="3"/>
        <v>0</v>
      </c>
    </row>
    <row r="64" spans="1:31" x14ac:dyDescent="0.25">
      <c r="A64" s="30" t="s">
        <v>44</v>
      </c>
      <c r="B64" s="30"/>
      <c r="F64" s="2" t="s">
        <v>45</v>
      </c>
      <c r="G64" s="2"/>
      <c r="H64" s="8">
        <f>SUM(H7:H63)</f>
        <v>0</v>
      </c>
    </row>
    <row r="65" spans="1:8" x14ac:dyDescent="0.25">
      <c r="A65" s="27" t="s">
        <v>52</v>
      </c>
      <c r="B65" s="28"/>
      <c r="C65" s="28"/>
      <c r="D65" s="28"/>
      <c r="E65" s="29"/>
      <c r="F65" s="1" t="s">
        <v>46</v>
      </c>
      <c r="G65" s="1"/>
      <c r="H65" s="1"/>
    </row>
    <row r="66" spans="1:8" ht="21" customHeight="1" x14ac:dyDescent="0.25">
      <c r="A66" s="28"/>
      <c r="B66" s="28"/>
      <c r="C66" s="28"/>
      <c r="D66" s="28"/>
      <c r="E66" s="29"/>
      <c r="F66" s="1" t="s">
        <v>47</v>
      </c>
      <c r="G66" s="1"/>
      <c r="H66" s="10">
        <f>H64*1.2</f>
        <v>0</v>
      </c>
    </row>
    <row r="67" spans="1:8" ht="21" x14ac:dyDescent="0.35">
      <c r="A67" s="6" t="s">
        <v>51</v>
      </c>
      <c r="B67" s="6"/>
      <c r="C67" s="6"/>
      <c r="D67" s="6" t="s">
        <v>49</v>
      </c>
    </row>
    <row r="68" spans="1:8" ht="21" x14ac:dyDescent="0.35">
      <c r="A68" s="26" t="s">
        <v>48</v>
      </c>
      <c r="B68" s="26"/>
    </row>
  </sheetData>
  <mergeCells count="9">
    <mergeCell ref="A68:B68"/>
    <mergeCell ref="A65:E66"/>
    <mergeCell ref="A64:B64"/>
    <mergeCell ref="A1:B1"/>
    <mergeCell ref="C1:H1"/>
    <mergeCell ref="A2:H2"/>
    <mergeCell ref="A4:H4"/>
    <mergeCell ref="A5:H5"/>
    <mergeCell ref="A3:H3"/>
  </mergeCells>
  <hyperlinks>
    <hyperlink ref="A7" r:id="rId1" xr:uid="{12CC3039-56FF-4394-BBE0-A26D73960C97}"/>
    <hyperlink ref="B7" r:id="rId2" xr:uid="{CF1D7999-62C8-4142-8576-CF12A24E678F}"/>
    <hyperlink ref="A8" r:id="rId3" xr:uid="{372EBE0C-4649-400D-8FBE-37C8AC4AB336}"/>
    <hyperlink ref="B8" r:id="rId4" xr:uid="{6B651903-B87F-4010-9EA0-EB2C4C8DD5B2}"/>
    <hyperlink ref="A9" r:id="rId5" xr:uid="{6E39E062-3029-4211-8210-933ADFC90E23}"/>
    <hyperlink ref="B9" r:id="rId6" xr:uid="{677339FD-74C3-4EBD-8497-43982BF76A55}"/>
    <hyperlink ref="A10" r:id="rId7" xr:uid="{82877761-9FC6-4D7F-AB5D-5EC2126A7846}"/>
    <hyperlink ref="B10" r:id="rId8" xr:uid="{3BBE0957-C379-4E26-A17C-5C5899A8CC64}"/>
    <hyperlink ref="A11" r:id="rId9" xr:uid="{4537D6A8-B34F-46E9-BEAE-60BA809080CB}"/>
    <hyperlink ref="B11" r:id="rId10" xr:uid="{223AC19E-4495-4B2A-9485-5418A44E66B9}"/>
    <hyperlink ref="A12" r:id="rId11" xr:uid="{22A34734-6D86-406D-9025-232834AAD8C2}"/>
    <hyperlink ref="B12" r:id="rId12" xr:uid="{1C325EB4-B284-4FE4-984E-A2B291BD1311}"/>
    <hyperlink ref="A13" r:id="rId13" xr:uid="{5C30330F-F5DE-4F21-9E21-3610FBA5A1A3}"/>
    <hyperlink ref="B13" r:id="rId14" xr:uid="{95A70453-C85F-40E6-B0DC-D5FAD6F86DF4}"/>
    <hyperlink ref="A14" r:id="rId15" xr:uid="{7312EAE4-BD3C-4E35-BAE1-5984989FBE65}"/>
    <hyperlink ref="B14" r:id="rId16" xr:uid="{BFD1DE1F-C740-422A-AF73-9425C64086D5}"/>
    <hyperlink ref="A15" r:id="rId17" xr:uid="{9E7E8222-4BBA-4360-8C72-EE46C25422C2}"/>
    <hyperlink ref="B15" r:id="rId18" xr:uid="{B672B49A-511E-461A-8B21-8884F0F47D48}"/>
    <hyperlink ref="A16" r:id="rId19" xr:uid="{7D04189D-A8CC-4551-9DFD-D76B02F2AC32}"/>
    <hyperlink ref="B16" r:id="rId20" xr:uid="{BD64354F-037B-4AB1-AB99-EC6B65E3E5F9}"/>
    <hyperlink ref="A17" r:id="rId21" xr:uid="{198C55BB-A867-493F-B4C1-3EE1BBC86898}"/>
    <hyperlink ref="B17" r:id="rId22" xr:uid="{30311D5D-7B80-4F31-A90C-100FBFFAD4E9}"/>
    <hyperlink ref="A18" r:id="rId23" xr:uid="{5FC3F4E2-191B-4F65-AFF5-664618869F35}"/>
    <hyperlink ref="B18" r:id="rId24" xr:uid="{9BC232C7-4712-4E26-B0AA-5D227E3F1FF3}"/>
    <hyperlink ref="A19" r:id="rId25" xr:uid="{0FED588C-6F09-4840-AD0C-BB6C9F4B031E}"/>
    <hyperlink ref="B19" r:id="rId26" xr:uid="{F8E6BED2-FEAD-478F-9BFE-5058BAE19956}"/>
    <hyperlink ref="A20" r:id="rId27" xr:uid="{B3C41559-2210-4C32-8060-0B5B4E2A400A}"/>
    <hyperlink ref="B20" r:id="rId28" xr:uid="{6C96D935-500F-4580-8919-6ABC9F11D9F9}"/>
    <hyperlink ref="A21" r:id="rId29" xr:uid="{ECAB37A3-C251-4A5E-8965-AFC9CB23DFDA}"/>
    <hyperlink ref="B21" r:id="rId30" xr:uid="{8E8BC947-E33B-460D-9985-ED38D011FE06}"/>
    <hyperlink ref="A22" r:id="rId31" xr:uid="{B06B6293-CAE4-4B37-95FF-52183547A54D}"/>
    <hyperlink ref="B22" r:id="rId32" xr:uid="{22E34421-3C99-472C-9435-68A7E6C3C26D}"/>
    <hyperlink ref="A23" r:id="rId33" xr:uid="{0D736302-7389-4A90-91ED-8AE251F14403}"/>
    <hyperlink ref="B23" r:id="rId34" xr:uid="{FBCF192F-FDB2-4F53-904A-F551C5E51B1B}"/>
    <hyperlink ref="A24" r:id="rId35" xr:uid="{D1545FAB-BFD5-4D77-8FE6-045600B7A4B5}"/>
    <hyperlink ref="B24" r:id="rId36" xr:uid="{F4F08C50-CFDA-4163-A29A-DF912107B036}"/>
    <hyperlink ref="A25" r:id="rId37" xr:uid="{850BA4B1-6D58-4DF7-866C-234FFBCC5B95}"/>
    <hyperlink ref="B25" r:id="rId38" xr:uid="{F1DABE5C-512F-4A24-B7E2-961A22F9A70D}"/>
    <hyperlink ref="A26" r:id="rId39" xr:uid="{42DC4CA4-D764-431B-B4AD-07E4515AA367}"/>
    <hyperlink ref="B26" r:id="rId40" xr:uid="{C51D3A30-16EB-43BE-B54D-49150D338EA8}"/>
    <hyperlink ref="A27" r:id="rId41" xr:uid="{F0E1547A-4DEA-44BC-9966-F0E59F3D0054}"/>
    <hyperlink ref="B27" r:id="rId42" xr:uid="{7D157CA8-3FF9-48D1-BF46-172FAE34B8BD}"/>
    <hyperlink ref="A28" r:id="rId43" xr:uid="{71325AF4-5EEF-4539-8FB5-4F620DE7ED40}"/>
    <hyperlink ref="B28" r:id="rId44" xr:uid="{B5A861D7-39B6-4CBF-94C7-0F44E6DCB344}"/>
    <hyperlink ref="A29" r:id="rId45" xr:uid="{0702BDA6-C0AE-478B-A948-CEBD6EA385B6}"/>
    <hyperlink ref="A30" r:id="rId46" xr:uid="{FC3FB4E8-85B6-48A8-A48B-DEEB75FF1A1B}"/>
    <hyperlink ref="A31" r:id="rId47" xr:uid="{5D48AB75-D510-45FD-8123-B4A6DA2FC70C}"/>
    <hyperlink ref="A32" r:id="rId48" xr:uid="{D1F478A7-BE78-4AB2-9C75-66E10C2D0AB1}"/>
    <hyperlink ref="A33" r:id="rId49" xr:uid="{EA85BF10-C09A-4E43-B9AF-FECE053D88A2}"/>
    <hyperlink ref="A34" r:id="rId50" xr:uid="{A1EB2E95-BF1F-4F38-82FE-1AB32746F339}"/>
    <hyperlink ref="A35" r:id="rId51" xr:uid="{2D87C197-053A-4341-87F8-17C9A6C6A536}"/>
    <hyperlink ref="B29" r:id="rId52" xr:uid="{61F28787-F031-499F-887A-AF067FB973DA}"/>
    <hyperlink ref="B30" r:id="rId53" xr:uid="{A49458C5-8C4E-4B7A-A907-9EE70EB2E67C}"/>
    <hyperlink ref="B31" r:id="rId54" xr:uid="{D9741072-D67F-4769-807A-B64C188F9EAE}"/>
    <hyperlink ref="B32" r:id="rId55" xr:uid="{BFF330CB-819C-46AF-ABD6-5CCE3874DBB5}"/>
    <hyperlink ref="B33" r:id="rId56" xr:uid="{D2683335-85AC-41C0-A474-9514D0813C11}"/>
    <hyperlink ref="B34" r:id="rId57" xr:uid="{1E3446B8-19B5-42D6-BF5B-3E062C74B5E7}"/>
    <hyperlink ref="B35" r:id="rId58" xr:uid="{90BD5E66-5E4D-4187-B6DC-134CC0153C39}"/>
    <hyperlink ref="A36" r:id="rId59" xr:uid="{F771F7D9-E656-4462-ADA3-61B5B9496210}"/>
    <hyperlink ref="B36" r:id="rId60" xr:uid="{5BFDD378-68A0-4F86-8104-54BD1BEDCA5A}"/>
    <hyperlink ref="A37" r:id="rId61" xr:uid="{24CB494E-3B7B-4EE9-924C-31EEA3809334}"/>
    <hyperlink ref="B37" r:id="rId62" xr:uid="{0526C583-4496-424A-A713-8B7EDA8B8657}"/>
    <hyperlink ref="A38" r:id="rId63" xr:uid="{173B0427-DC38-4375-BCCB-4826A1FADD70}"/>
    <hyperlink ref="B38" r:id="rId64" xr:uid="{C67C5345-222D-49CD-8941-90597E58B107}"/>
    <hyperlink ref="A39" r:id="rId65" xr:uid="{0E6C4384-93C5-4342-9577-A2CEDDDDD60F}"/>
    <hyperlink ref="B39" r:id="rId66" xr:uid="{98E9851C-88DC-46C4-86E9-A15496FB9907}"/>
    <hyperlink ref="A40" r:id="rId67" xr:uid="{DBCF0551-1AEB-4E71-8D0A-1174B278F735}"/>
    <hyperlink ref="B40" r:id="rId68" xr:uid="{844AAA9E-6331-4A7E-85CF-1D72B44ACAA5}"/>
    <hyperlink ref="A41" r:id="rId69" xr:uid="{B00A3D5C-E009-4ADF-B4AE-8EF1EE4A7335}"/>
    <hyperlink ref="B41" r:id="rId70" xr:uid="{8B2B800A-72E3-4B2D-9C59-A29F976E8CA1}"/>
    <hyperlink ref="A42" r:id="rId71" xr:uid="{07DFB1B1-CFCD-49D9-910A-19AC9A220112}"/>
    <hyperlink ref="A43" r:id="rId72" xr:uid="{0DBF4643-6C5A-414F-AA9D-2F0146FDD086}"/>
    <hyperlink ref="B42" r:id="rId73" xr:uid="{F82791D9-2C32-4270-BDC0-C842B49DB52C}"/>
    <hyperlink ref="B43" r:id="rId74" xr:uid="{414BF31D-3538-4838-8FB6-18729713746F}"/>
    <hyperlink ref="A44" r:id="rId75" xr:uid="{67A79F11-68C4-4EE7-9FD9-677B21DC220B}"/>
    <hyperlink ref="A45" r:id="rId76" xr:uid="{801126D5-44C4-447B-BAD4-063F81C2BA3A}"/>
    <hyperlink ref="B44" r:id="rId77" xr:uid="{856172BA-0464-43B2-A7A4-9543942C51A4}"/>
    <hyperlink ref="B45" r:id="rId78" xr:uid="{CFC409EF-5960-4B8F-B5AA-0738F5E5DB98}"/>
    <hyperlink ref="A46" r:id="rId79" xr:uid="{8F87086F-8B13-4238-86F1-CD16B6DA0A54}"/>
    <hyperlink ref="B46" r:id="rId80" xr:uid="{B0882100-D5D9-4320-8A69-CF1E7661D7D5}"/>
    <hyperlink ref="A47" r:id="rId81" xr:uid="{B9AD55B1-00E2-4C09-AE5A-7330DCCA5109}"/>
    <hyperlink ref="B47" r:id="rId82" xr:uid="{10B4CCA1-0218-4FB3-B6F2-8919586A0A3B}"/>
    <hyperlink ref="A48" r:id="rId83" xr:uid="{5308B33A-7BD2-4A8E-B704-1EB7A14179CB}"/>
    <hyperlink ref="B48" r:id="rId84" xr:uid="{F264ECEB-4A1D-429D-828C-46EB2444B049}"/>
    <hyperlink ref="A49" r:id="rId85" xr:uid="{CBD7EE62-A22C-4728-88A5-8FF76447428A}"/>
    <hyperlink ref="B49" r:id="rId86" xr:uid="{76C9919B-4CDD-4BE5-83FA-6994AE6F908A}"/>
    <hyperlink ref="A50" r:id="rId87" xr:uid="{788EC4BB-5793-41FE-AD7A-58485149595E}"/>
    <hyperlink ref="B50" r:id="rId88" xr:uid="{D8FD13B5-9D2D-4932-A0A3-14D9EAFC3E97}"/>
    <hyperlink ref="A51" r:id="rId89" xr:uid="{E8C391B1-A2DF-4578-8400-8AA8544F606B}"/>
    <hyperlink ref="B51" r:id="rId90" xr:uid="{DAF5087A-15EC-43C1-98B2-9DB3BE61E361}"/>
    <hyperlink ref="A52" r:id="rId91" xr:uid="{DA4D8001-D784-42D1-ADEC-3C2CC38F567C}"/>
    <hyperlink ref="B52" r:id="rId92" xr:uid="{E49E008F-D092-48EC-9CCA-C1D0340916E3}"/>
    <hyperlink ref="A53" r:id="rId93" xr:uid="{F8B5073C-D555-4364-BF57-9068E3195CF5}"/>
    <hyperlink ref="B53" r:id="rId94" xr:uid="{2EF3421B-AA1F-4F3D-9F2D-65B923DD7571}"/>
    <hyperlink ref="A54" r:id="rId95" xr:uid="{988CC40F-AE75-4CCD-88C7-F24389F6AF99}"/>
    <hyperlink ref="B54" r:id="rId96" xr:uid="{BB72AA5E-C9F1-4BE0-A95F-75B04D9E1F58}"/>
    <hyperlink ref="A55" r:id="rId97" xr:uid="{73929EB4-4865-4E5E-98B0-3F6AF4AB839A}"/>
    <hyperlink ref="B55" r:id="rId98" display="NOUVEAUTÉ  : jeu de Cornhole - jeu de lancer ludique avec 2 plates-forme et 8 sacs à grains" xr:uid="{2AD746E3-A448-45CA-B21F-E9738086FCEE}"/>
    <hyperlink ref="A56" r:id="rId99" xr:uid="{75C1FA2A-75D8-419A-92FF-6F9509637559}"/>
    <hyperlink ref="B56" r:id="rId100" xr:uid="{13A9F35E-E51D-44F3-A934-54A4ACC71879}"/>
    <hyperlink ref="A57" r:id="rId101" xr:uid="{A0D15ED9-8CAD-4DD5-8360-CBC4A4D808FB}"/>
    <hyperlink ref="B57" r:id="rId102" xr:uid="{26F05DDD-E76A-4F1F-BE75-C87145447FA7}"/>
    <hyperlink ref="A58" r:id="rId103" xr:uid="{D0195358-50C7-400F-8F3B-7512D56FF0B5}"/>
    <hyperlink ref="B58" r:id="rId104" xr:uid="{216440F0-1C5C-4B8E-BF96-C3ED5A5E4B90}"/>
    <hyperlink ref="A59" r:id="rId105" xr:uid="{9AB71275-3F51-4F6D-A4DD-3A41A1074F3E}"/>
    <hyperlink ref="A60" r:id="rId106" xr:uid="{0CC1C420-E883-4093-982A-0D038A6D89EA}"/>
    <hyperlink ref="A61" r:id="rId107" xr:uid="{D0DCC118-B2B0-4038-89B6-A6A481599239}"/>
    <hyperlink ref="A62" r:id="rId108" xr:uid="{CECF822E-DE89-4614-B6FF-0A22DAA18A2E}"/>
    <hyperlink ref="A63" r:id="rId109" xr:uid="{23D4EFAA-5919-452E-83DD-B97AC609074B}"/>
    <hyperlink ref="B59" r:id="rId110" xr:uid="{9A151A15-455F-43B7-86D9-DD692FF981D6}"/>
    <hyperlink ref="B60" r:id="rId111" xr:uid="{581BCAAA-9D4A-4B0F-A9C3-D4C1DBC0A7C0}"/>
    <hyperlink ref="B61" r:id="rId112" xr:uid="{6FB10523-9DCA-4084-A01F-D77FFFF52973}"/>
    <hyperlink ref="B62" r:id="rId113" xr:uid="{C45A6DFA-8120-42CC-ACE1-6658ADE93592}"/>
    <hyperlink ref="B63" r:id="rId114" xr:uid="{A9E07CA4-D673-4A40-BD31-D33F2E7D27C5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8" orientation="portrait" r:id="rId115"/>
  <headerFooter scaleWithDoc="0" alignWithMargins="0"/>
  <drawing r:id="rId1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9EF9BCFC-A22E-4D82-93F3-85999471A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1191C3-8888-4031-B675-D48B625F8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770A77-98F1-4B3C-A82B-2AE24D7C954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0ea227e0-a4c3-4995-a8ec-db6c77b3dff4"/>
    <ds:schemaRef ds:uri="http://schemas.microsoft.com/office/infopath/2007/PartnerControls"/>
    <ds:schemaRef ds:uri="5e778596-fcd7-49de-873d-0d4ee03b4db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Thibaut LE BOLLOCH</cp:lastModifiedBy>
  <cp:revision/>
  <cp:lastPrinted>2025-07-07T07:43:16Z</cp:lastPrinted>
  <dcterms:created xsi:type="dcterms:W3CDTF">2021-05-02T13:26:42Z</dcterms:created>
  <dcterms:modified xsi:type="dcterms:W3CDTF">2025-08-21T11:37:22Z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